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898" firstSheet="25" activeTab="31"/>
  </bookViews>
  <sheets>
    <sheet name="elektrody 1" sheetId="1" r:id="rId1"/>
    <sheet name="intubacja 2" sheetId="2" r:id="rId2"/>
    <sheet name="cewniki 3" sheetId="3" r:id="rId3"/>
    <sheet name="aparaty 4" sheetId="4" r:id="rId4"/>
    <sheet name="iniekcje proste 5" sheetId="5" r:id="rId5"/>
    <sheet name="igły specj. 6" sheetId="6" r:id="rId6"/>
    <sheet name="rękawy ster 7" sheetId="7" r:id="rId7"/>
    <sheet name="zgłębniki 8" sheetId="8" r:id="rId8"/>
    <sheet name="pojemniki 9" sheetId="9" r:id="rId9"/>
    <sheet name="Pakiet 7" sheetId="10" state="hidden" r:id="rId10"/>
    <sheet name="staplery 10" sheetId="11" r:id="rId11"/>
    <sheet name="plazma 11" sheetId="12" r:id="rId12"/>
    <sheet name="Protezy 12" sheetId="13" r:id="rId13"/>
    <sheet name="siatki II 13" sheetId="14" r:id="rId14"/>
    <sheet name="Papier do ster 14" sheetId="15" r:id="rId15"/>
    <sheet name="laboratorium 15" sheetId="16" r:id="rId16"/>
    <sheet name="stomia 16" sheetId="17" r:id="rId17"/>
    <sheet name="system krwi 17" sheetId="18" r:id="rId18"/>
    <sheet name="SERRES 18" sheetId="19" r:id="rId19"/>
    <sheet name="dO ENDO 19" sheetId="20" r:id="rId20"/>
    <sheet name="tamponada 20 " sheetId="21" r:id="rId21"/>
    <sheet name="endoskopia 22 " sheetId="22" r:id="rId22"/>
    <sheet name="pojemniki białe 23" sheetId="23" r:id="rId23"/>
    <sheet name="rękawice 24" sheetId="24" r:id="rId24"/>
    <sheet name="kombinezony25" sheetId="25" r:id="rId25"/>
    <sheet name="maski26" sheetId="26" r:id="rId26"/>
    <sheet name="Sprzęt TK 27" sheetId="27" r:id="rId27"/>
    <sheet name="komplet chir 28" sheetId="28" r:id="rId28"/>
    <sheet name="fart barier. 29" sheetId="29" r:id="rId29"/>
    <sheet name="test helicobacter 30" sheetId="30" r:id="rId30"/>
    <sheet name="Kocyk 31" sheetId="31" r:id="rId31"/>
    <sheet name="ster testy 32" sheetId="32" r:id="rId32"/>
    <sheet name="iniekcje bezpieczne 33" sheetId="33" r:id="rId33"/>
    <sheet name="zad.21 pomocnicze" sheetId="34" r:id="rId34"/>
  </sheets>
  <definedNames/>
  <calcPr fullCalcOnLoad="1"/>
</workbook>
</file>

<file path=xl/sharedStrings.xml><?xml version="1.0" encoding="utf-8"?>
<sst xmlns="http://schemas.openxmlformats.org/spreadsheetml/2006/main" count="1508" uniqueCount="515">
  <si>
    <t>Załącznik nr 1 Formularz cenowy</t>
  </si>
  <si>
    <t>L.p.</t>
  </si>
  <si>
    <t xml:space="preserve"> Nazwa  asortymentu</t>
  </si>
  <si>
    <t>J.m.</t>
  </si>
  <si>
    <t>Zużycie     na czas trwania umowy</t>
  </si>
  <si>
    <t>Cena jednostkowa netto</t>
  </si>
  <si>
    <t>Stawka VAT</t>
  </si>
  <si>
    <t>Cena jednostkowa brutto</t>
  </si>
  <si>
    <t>Wartość netto</t>
  </si>
  <si>
    <t>Wrtość podatku VAT</t>
  </si>
  <si>
    <t>Wartość brutto</t>
  </si>
  <si>
    <t>Producent / numer katalogowy</t>
  </si>
  <si>
    <t>1.</t>
  </si>
  <si>
    <t>szt.</t>
  </si>
  <si>
    <t>2.</t>
  </si>
  <si>
    <t>3.</t>
  </si>
  <si>
    <t>4.</t>
  </si>
  <si>
    <t>5.</t>
  </si>
  <si>
    <t>Papier do KTG Philips HP 150x100x150</t>
  </si>
  <si>
    <t>6.</t>
  </si>
  <si>
    <t>Papier do KTG Oxford 143 x 150 x 300</t>
  </si>
  <si>
    <t>7.</t>
  </si>
  <si>
    <t>Papier do videoprintera Mitsubishi K61 B</t>
  </si>
  <si>
    <t>8.</t>
  </si>
  <si>
    <t>Wielorazowego użytku pasek do mocowania przetwornika brzusznego do aparatów Ktg Philips  wstępnie przycięty o długosci 1,3 m, szerokość 50 mm, opakowanie 5 sztuk</t>
  </si>
  <si>
    <t>op.</t>
  </si>
  <si>
    <t>9.</t>
  </si>
  <si>
    <t>10.</t>
  </si>
  <si>
    <t>Foliowy, nieprzemakalny pokrowiec na materac z gumką, rozm. 210 x 90 x 20cm</t>
  </si>
  <si>
    <t>11.</t>
  </si>
  <si>
    <t>12.</t>
  </si>
  <si>
    <t>13.</t>
  </si>
  <si>
    <t>14.</t>
  </si>
  <si>
    <t>Wziernik ginekologiczny j.u. w rozmiarze  XS,S, M, L pojedyńczo pakowany, bez zawartości ftalanów</t>
  </si>
  <si>
    <t>15.</t>
  </si>
  <si>
    <t>Oryginalna szczoteczka do pobierania rozmazów cytologicznych typu wachlarzyk</t>
  </si>
  <si>
    <t>16.</t>
  </si>
  <si>
    <t>17.</t>
  </si>
  <si>
    <t>Opaska identyfikacyjna dla dorosłych</t>
  </si>
  <si>
    <t>18.</t>
  </si>
  <si>
    <t>Opaska identyfikacyjna dla noworodków</t>
  </si>
  <si>
    <t>19.</t>
  </si>
  <si>
    <t>Zaciskacz do pępowiny czysty mikrobiologicznie lub sterylny</t>
  </si>
  <si>
    <t>20.</t>
  </si>
  <si>
    <t>kpl</t>
  </si>
  <si>
    <t>21.</t>
  </si>
  <si>
    <t>Podkładki do defibrylacji a 2 szt.</t>
  </si>
  <si>
    <t>22.</t>
  </si>
  <si>
    <t>23.</t>
  </si>
  <si>
    <t>24.</t>
  </si>
  <si>
    <t>25.</t>
  </si>
  <si>
    <t>Żel do defibrylacji a' 250g</t>
  </si>
  <si>
    <t>26.</t>
  </si>
  <si>
    <t>Żel do USG 0,5 kg</t>
  </si>
  <si>
    <t>27.</t>
  </si>
  <si>
    <t>Koc grzewczy pacjenta dla dorosłych na górną część ciała kompatybilny z urządzeniem Mistral -Air</t>
  </si>
  <si>
    <t>28.</t>
  </si>
  <si>
    <t>29.</t>
  </si>
  <si>
    <t>30.</t>
  </si>
  <si>
    <t>31.</t>
  </si>
  <si>
    <t>32.</t>
  </si>
  <si>
    <t>33.</t>
  </si>
  <si>
    <t>Załącznik nr 2 Formularz cenowy</t>
  </si>
  <si>
    <t xml:space="preserve"> Maska do tlenoterapii biernej dla dorosłych z drenem  </t>
  </si>
  <si>
    <t xml:space="preserve"> Maska aerozolowa z nebulizatorem dla dorosłych z drenem o długości co najmniej 200 cm, elastyczna, dobrze przylegająca do twarzy,  j.u. wykonana z medycznego PCV, z zaciskiem na nos oraz z gumką na około głowy </t>
  </si>
  <si>
    <t>Zestaw typu Venturi z maską dla dorosłych i kompletem sześciu dysz do koncentracji tlenu na poziomie: 24%, 28%, 31%, 35%, 40%, 50%, drenem tlenowym ok.. 2,1m, łącznikiem do nawilżania</t>
  </si>
  <si>
    <t xml:space="preserve"> Cewnik (wąsy)do podawania tlenu przez nos dla dorosłych dł. 200-210 cm, wypustki donosowe proste, wykonane z miękkiego materiału</t>
  </si>
  <si>
    <t xml:space="preserve"> Cewnik (wąsy)do podawania tlenu przez nos dla dorosłych dł. 150-210 cm, wypustki donosowe proste, wykonane z miękkiego materiału</t>
  </si>
  <si>
    <t>Linia do gazometrii o dł. 3m</t>
  </si>
  <si>
    <t>Maska anestetyczna jednorazowego użytku z pompowanym  zmkniętym mankietem , dostępna w rozmiarach:  4, 5, 6</t>
  </si>
  <si>
    <t>Jałowy pokrowiec na kamerę do artroskopii w rozmiarze 16 x 200 cm wykonany z folii PE wyposażony na brzegach w taśmy  do mocowania</t>
  </si>
  <si>
    <t xml:space="preserve"> Rurka ustno-gardłowa Guedel  z kolorowym znacznikiem,nr 1,2,3,4,5  sterylna, wykonana z medycznego PCV,  pakowana pojedynczo, opakowanie z widoczną datą ważności, nazwą producenta oraz podany rozmiar</t>
  </si>
  <si>
    <t xml:space="preserve"> Dren tlenowy j.u. z dwoma końcówkami pozwalającymi łączyć aparat AMBU z dozownikiem tlenu, dł. co najmniej 180 cm </t>
  </si>
  <si>
    <t>Rurka tracheostomijna z mankietem rozm. 6,0-9,0, j.u., sterylna, nietoksyczna, ruchoma przesuwana (bezstopniowa) ramka</t>
  </si>
  <si>
    <t xml:space="preserve"> Prowadnica do rurek  intubacyjnych dla dorosłych śr. 2,2mm, 3,0mm, 4,0 mm, 5,0mm jałowa, pokryta tworzywem medycznym z miękkim końcem, j.u. </t>
  </si>
  <si>
    <t>Maska krtaniowa j.u. ze zintegrowanym kanałem dostępu do przełyku umożliwiającym odsysania treści żołądkowej w rozmiarach 3, 4, 5</t>
  </si>
  <si>
    <t>Trzystopniowy opatrunek do mocowania cewników i sond donosowych w kolorze cielistym w dyspenserze a' 100 sztuk, rozmiar mały i duży</t>
  </si>
  <si>
    <t>Zestaw do szybkiej, bezpiecznej konikotomii z igłą Veresa, z rurką 6,0mm z mankietem. W zestawie dodatkowo skalpel, strzykawka 10 ml, miękka opaska, wymiennik ciepła i wilgoci typu thermovent T oraz szew chirurgiczny z igłą.</t>
  </si>
  <si>
    <t xml:space="preserve">Termometr bezdotykowy </t>
  </si>
  <si>
    <t>WARTOŚĆ OGÓŁEM</t>
  </si>
  <si>
    <t>Załącznik nr 3 Formularz cenowy</t>
  </si>
  <si>
    <t>Zużycie       na czas trwania umowy</t>
  </si>
  <si>
    <t>Butelka płaska  do długotrwałego odsysania ran typu Redon o pojemności 250 ml (sterylna) z możliwością połączenia z drenami w zakresie rozmiarów od 6F do 32F. Butelka wykonana z polietylenu z częściową harmonijką</t>
  </si>
  <si>
    <t>Dren z trokarem tępym do nakłucia opłucnej w rozmiarach 24, 28, 32CH</t>
  </si>
  <si>
    <t>Cewnik Nelaton wykonany z medycznego PCV, posiadający dwa naprzemianległe otwory boczne, atraumatyczny, zamknięty koniec, rozmiary od CH 10 do CH 16, sterylny.</t>
  </si>
  <si>
    <t>Cewnik Nelaton wykonany z medycznego PCV, posiadający dwa naprzemianległe otwory boczne, atraumatyczny, zamknięty koniec, rozmiary od CH 18 do CH 22, sterylny.</t>
  </si>
  <si>
    <t>Cewnik Tiemanna wykonany z medycznego PCV, rozmiary od CH 14 do CH 16, sterylny.</t>
  </si>
  <si>
    <t>Cewnik Tiemanna wykonany z medycznego PCV, rozmiar CH18, sterylny.</t>
  </si>
  <si>
    <t>Zestaw do punkcji jamy opłucnej z kaniula punkcyjną 1,8 mm i dł. 80 mm, drenem z końcówką lock, strzykawką 60 ml trzyczęściową oraz workiem 2 l, wyposażony w zastawkę antyrefluksową.</t>
  </si>
  <si>
    <t>Zatyczka cewników Foley'a, sterylna, schodkowa</t>
  </si>
  <si>
    <t>Wieszak do worków na mocz dwuramienny, plastikowy</t>
  </si>
  <si>
    <t>Zestaw do lewatywy, niesterylny z workiem o pojemności 1750 ml</t>
  </si>
  <si>
    <t>Rurki rektoskopowe j.u. 25cm dł</t>
  </si>
  <si>
    <t>Szczotka chirurgiczna plastikowa z obustronnym włosiem wielorazowego użytku do mycia rąk i narzędzi</t>
  </si>
  <si>
    <t>Zestaw do godzinowej zbiórki moczu z komorą pomiarową o pojem. 400-500 ml.z dokładnością          1- 40 ml, z  workiem zbiorczym o pojem. 2000 ml           z drenem dwuświatłowym (z odpowietrzaniem)           z dwoma zastawkami antyrefluksyjnymi, z czego        1 zastawka w łączniku z cewnikiem, oraz z bezigłowym portem do pobierania próbek, sterylny.</t>
  </si>
  <si>
    <t>Zestaw do przezskórnej endoskopowej gastrostomii typu Flocar, zgłębnik zakładany metodą „pull” pod kontrolą endoskopii, skład zestawu: skalpel, igła punkcyjna z trokarem, nić trakcyjna do przeciągnięcią  zgłębnika, silikonowa płytka wewnętrza, trópłatowa, Ch 10, 14, 18, 40 cm</t>
  </si>
  <si>
    <t xml:space="preserve">szt. </t>
  </si>
  <si>
    <t>Załącznik nr 4 Formularz cenowy</t>
  </si>
  <si>
    <t xml:space="preserve">Kaniule dla dzieci i noworodków ze zdejmowalnym uchwytem ułatwiającym wprowadzenie kaniuli do naczynia o rozm.26G / 19 mm i rozm. 24G / 19 mm i przepływie 13ml/min </t>
  </si>
  <si>
    <t>Bezigłowa zastawka dostępu żylnego zbudowana z polikarbonatu i silikonu przeznaczona do 200 aktywacji. Membrana dla lepszej aktywacji oznaczona kolorem. Zastawka kompatybilna z połączeniami typu Luer-Lock i Luer-Slip, o przestrzeni martwej wynoszącej maksymalnie 0,09 ml, wymagany minimalny przepływ 360ml/min</t>
  </si>
  <si>
    <t>Kaniule dotętnicze w rozm. 20G x 45mm z zaworem odcinającym typu Floswitch</t>
  </si>
  <si>
    <t xml:space="preserve">Kranik trójdrozny, wykonany z poliwęglanu, posiadajacy możliwość toczenia lipidów i chemioterapeutyków z trójramiennym pokrętłem, z wyczuwalnym i optycznym indykatorem położenia z przedłużeniem 10 cm </t>
  </si>
  <si>
    <t>Kranik 3-drożny typu bezpiecznego z systemem safety-lock zabezpieczającym przed przypadkowym rozłączeniem, wyposażony w wyczuwalny indykator pozycji "otwarty-zamknięty", kolorowy przełącznik trójramienny - obrotowy o 360°, dodatkowe niebieskie i czerwone znaczniki określające rodzaj linii żyły lub tętnicy</t>
  </si>
  <si>
    <t xml:space="preserve">Kranik trójdrozny, wykonany z poliwęglanu, posiadajacy możliwość toczenia lipidów i chemiterapeutyków z trójramiennym pokrętłem, z wyczuwalnym w każdej pozycji indykatorem położenia z dodatkowym portem z przedłużeniem 25 cm </t>
  </si>
  <si>
    <t>Przyrząd do upustu krwi</t>
  </si>
  <si>
    <t xml:space="preserve"> Igła motylek  ze skrzydełkami  w rozmiarach: 18G - 27G j.u.  pakowane pojedynczo,  sterylne, rozmiar oznaczony za pomocą koloru, skrzydełka  elastyczne umożliwiające łatwe mocowanie, opakowanie typu folia/papier</t>
  </si>
  <si>
    <r>
      <t xml:space="preserve">Igła do znieczulenia podpjęczynówkowego </t>
    </r>
    <r>
      <rPr>
        <i/>
        <sz val="10"/>
        <rFont val="Times New Roman"/>
        <family val="1"/>
      </rPr>
      <t>pencil – point,</t>
    </r>
    <r>
      <rPr>
        <sz val="10"/>
        <rFont val="Times New Roman"/>
        <family val="1"/>
      </rPr>
      <t>rozmiar 25G-26G, dł. 90 mm z igłą prowadzącą 20G. Przezroczysty rowkowany uchwyt umożliwiający wizualizację płynu mózgowo-rdzeniowego</t>
    </r>
  </si>
  <si>
    <r>
      <t xml:space="preserve">Igła do znieczulenia podpjęczynówkowego </t>
    </r>
    <r>
      <rPr>
        <i/>
        <sz val="10"/>
        <rFont val="Times New Roman"/>
        <family val="1"/>
      </rPr>
      <t>pencil – point,</t>
    </r>
    <r>
      <rPr>
        <sz val="10"/>
        <rFont val="Times New Roman"/>
        <family val="1"/>
      </rPr>
      <t>rozmiar 27G, dł. 90 mm z głą prowadzącą 22G. Przezroczysty rowkowany uchwyt umożliwiający wizualizację płynu mózgowo-rdzeniowego</t>
    </r>
  </si>
  <si>
    <t xml:space="preserve">Zestaw z cewnikiem do ciągłych znieczuleń zewnątrzoponowych o rozmiarze: 18G, z dołączonym systemem mocowania filtra zewnątrzoponowego 0,2µm do ciała pacjenta. Cewnik o rozmiarze 20G 0,45 x 0,85 z zamkniętym końcem i trzema otworami bocznymi, strzykawka luer o pojemności 10 ml. </t>
  </si>
  <si>
    <t>Dwustopniowy zestaw mocujący cewnik epiduralny wraz z opatrunkiem w składzie: płaski pierścień mocujący cewnik oraz foliowy opatrunek z częścią środkową pozbawioną kleju</t>
  </si>
  <si>
    <t>Igła do neurostymulatora STIMULPLEX HNS 12, rozmiar 22G, dł. 50 mm oraz 21G, dł. 100 mm</t>
  </si>
  <si>
    <t>Zestaw do kaniulacji dużych naczyń zakładany metodą Seldingera, dwuświatłowy o śr. 7FR i dł. 20 cm. Elementy zestawu: igła 18G, prowadnik stalowy typ "J", dilatator, skalpel, strzykawka 10 ml.</t>
  </si>
  <si>
    <t>Zestaw do kaniulacji dużych naczyń zakładany metodą Seldingera, trójświatłowy o śr. 7FR i dł. 20 cm oraz 7FR dł 15 cm. Elementy zestawu: igła 18G, prowadnik stalowy typ "J", dilatator, skalpel, strzykawka 10 ml.</t>
  </si>
  <si>
    <t>Zestaw do kaniulacji dużych naczyń zakładany metodą Seldingera, dwuświatłowy o śr. 7FR i dł. 15 cm. Elementy zestawu: igła 18G, prowadnik stalowy typ "J", dilatator, skalpel, strzykawka 10 ml.</t>
  </si>
  <si>
    <t>Zestaw do kaniulacji dużych naczyń zakładany metodą Seldingera, dwuświatłowy antybakteryjny o śr. 7FR i dł. 20 cm oraz 7FR i dł. 15 cm. Elementy zestawu: igła 18G, prowadnik stalowy typ "J", dilatator, skalpel, strzykawka 10 ml.</t>
  </si>
  <si>
    <t>Zestaw do znieczulenia łączonego podpajęczynówkowego i zewnątrzoponowego zawierający igłę do zniecz. podpajęczynówkowego typu pencil point 27G, igłę Touhy z nieruchomymi skrzydełkami 18G i otworem na igłę podpajęczynówkową, system  blokowania igły podpajęczynówkowej, samoprzylepny element mocowania filtra cewnika zewn.oponowego  do skóry pacjenta</t>
  </si>
  <si>
    <t>Igła do znieczuleń zewnątrzoponowych ostrze Tuohy  18G</t>
  </si>
  <si>
    <t xml:space="preserve">Cewnik epiduralny 20G </t>
  </si>
  <si>
    <t>Strzykawka niskooporowa 10 ml do  igły Tuohy</t>
  </si>
  <si>
    <t>Płaski filtr infuzyjny o gęstości 0,2 µm, do zestawu ZO</t>
  </si>
  <si>
    <t>Załącznik nr 6 Formularz cenowy</t>
  </si>
  <si>
    <t>Producent</t>
  </si>
  <si>
    <t>rolka</t>
  </si>
  <si>
    <t>Taśma samoprzylepna ze wskaźnikiem do pary wodnej, 19x55</t>
  </si>
  <si>
    <t>Wskaźnik chemiczny wieloparametrowy do pary wodnej, kl. 4, liniowe ułożenie wskaźnika, oznaczenie normy i klasy na każdym pasku, op. 250szt</t>
  </si>
  <si>
    <t>Marker do opisywania pakietów ze wskaźnikiem do pary wodnej kl. A</t>
  </si>
  <si>
    <t>Olej do konserwacji narzędzi chirurgicznych o pojemności 300ml</t>
  </si>
  <si>
    <t>Golarka medyczna j.u. 1 x ostrze</t>
  </si>
  <si>
    <t>Basen sanitarny plastikowy</t>
  </si>
  <si>
    <t>Kaczka na mocz plastikowa</t>
  </si>
  <si>
    <t>Nożki (lancety) do nakłuć sterylne op. a' 200 szt.</t>
  </si>
  <si>
    <t>Pojemnik na kał z łopatką sterylny</t>
  </si>
  <si>
    <t>Pojemnik na kał z łopatką niesterylny</t>
  </si>
  <si>
    <t>Szpatułki drewniane laryngologiczne, op' a' 100 szt.</t>
  </si>
  <si>
    <t>Termometr elektroniczny z możliwością dezynfekcji</t>
  </si>
  <si>
    <t>Kanka doodbytnicza rozm. 8 x 250mm</t>
  </si>
  <si>
    <t>Szyna Kramera 1500 x 100 mm</t>
  </si>
  <si>
    <t>Szyna Kramera 1500 x 70 mm</t>
  </si>
  <si>
    <t xml:space="preserve">Pojemnik na wycinki histopatologiczne o pojemności 250-300 ml </t>
  </si>
  <si>
    <t xml:space="preserve">Pojemnik na wycinki histopatologiczne o pojemności 500-700 ml </t>
  </si>
  <si>
    <t xml:space="preserve">Pojemnik na wycinki histopatologiczne o pojemności 1000 ml </t>
  </si>
  <si>
    <t>Pojemnik na wycinki 5000ml</t>
  </si>
  <si>
    <t>Pojemnik na mocz zakręcany pojemność około 100/120ml sterylny</t>
  </si>
  <si>
    <t xml:space="preserve">Kaczka na mocz jednorazowa </t>
  </si>
  <si>
    <t>Okulary ochronne dobrze przylegające do twarzy</t>
  </si>
  <si>
    <t>Woreczek do pobierania próbek moczu dla niemowląt, osobno dla chłopców i dla dziewczynek</t>
  </si>
  <si>
    <t>Worek na wymiociny</t>
  </si>
  <si>
    <t>34.</t>
  </si>
  <si>
    <t>35.</t>
  </si>
  <si>
    <t>Zgłębnik żołądkowy  w rozmiarach  CH30-CH32</t>
  </si>
  <si>
    <t>36.</t>
  </si>
  <si>
    <t>Zgłębnik żołądkowy  w rozmiarach  CH24-CH28</t>
  </si>
  <si>
    <t>37.</t>
  </si>
  <si>
    <t>Zgłębnik żołądkowy w rozmiarach CH12 - CH22</t>
  </si>
  <si>
    <t>38.</t>
  </si>
  <si>
    <t>Patyczek drewniany do wymazów bez waty o długości około 16cm, opakowanie a' 100 sztuk</t>
  </si>
  <si>
    <t>39.</t>
  </si>
  <si>
    <t>Opaski identyfikacyjne na zwłoki z możliwością naniesienia danych: imię, nazwisko, PESEL, data i godzina zgonu</t>
  </si>
  <si>
    <t>40.</t>
  </si>
  <si>
    <t>Basen sanitarny j.u. z pulpy celulozowej</t>
  </si>
  <si>
    <t>41.</t>
  </si>
  <si>
    <t>Słój do dobowej zbiórki moczu min. 2000ml</t>
  </si>
  <si>
    <t>Osłonki na głowice pojedyńczo pakowane</t>
  </si>
  <si>
    <t>opak.</t>
  </si>
  <si>
    <t xml:space="preserve"> Strzykawka Janeta 100 ml.  j.u.  jałowa, trzyczęściowa, z końcówką do cewnika  z łącznikiem Luer, zaopatrzona w dokładną  dobrze widoczną skalę, tłok gumowy pakowana pojedynczo, opakowanie z widoczną  datą ważności, nazwą producenta    </t>
  </si>
  <si>
    <t>szt</t>
  </si>
  <si>
    <t xml:space="preserve">stapler liniowy sterylny 60 mm </t>
  </si>
  <si>
    <t xml:space="preserve">ładunek do staplera liniowego sterylny 60 mm (do tkanki grubej) </t>
  </si>
  <si>
    <t xml:space="preserve">ładunek do staplera liniowego sterylny 60 mm (do tkanki cienkiej) </t>
  </si>
  <si>
    <r>
      <t xml:space="preserve">wkłady workowe 1000ml na wydzielinę, z trwale połączoną pokrywą o spłaszczonym kształcie do pojemników typu SERRES, uszczelniane automatycznie po włączeniu ssania bez konieczności wciskania wkładu w kanister, z zastawką zapobiegającą wypływowi wydzieliny do źródła próżni, posiadające w pokrywie jeden obrotowy króciec przyłączeniowy typu schodkowego o średnicy wewnętrznej minimum </t>
    </r>
    <r>
      <rPr>
        <sz val="11"/>
        <color indexed="8"/>
        <rFont val="Times New Roman"/>
        <family val="1"/>
      </rPr>
      <t>f</t>
    </r>
    <r>
      <rPr>
        <sz val="10"/>
        <rFont val="Times New Roman"/>
        <family val="1"/>
      </rPr>
      <t xml:space="preserve">7 mm, z opcją ortopedyczną o średnicy wewnętrznej minimum </t>
    </r>
    <r>
      <rPr>
        <sz val="11"/>
        <color indexed="8"/>
        <rFont val="Times New Roman"/>
        <family val="1"/>
      </rPr>
      <t>f</t>
    </r>
    <r>
      <rPr>
        <sz val="10"/>
        <rFont val="Times New Roman"/>
        <family val="1"/>
      </rPr>
      <t xml:space="preserve">12 mm oraz szerokim portem na pokrywie do pobierania próbek. Nie zawierające polichlorku winylu. Sprasowane, ułatwiające magazynowanie </t>
    </r>
  </si>
  <si>
    <r>
      <t xml:space="preserve">wkłady workowe 2000ml na wydzielinę, z trwale połączoną pokrywą  do pojemników typu SERRES, uszczelniane automatycznie po włączeniu ssania bez konieczności wciskania wkładu w kanister, z zastawką zapobiegającą wypływowi wydzieliny do źródła próżni, posiadające w pokrywie jeden obrotowy króciec przyłączeniowy typu schodkowego o średnicy wewnętrznej minimum </t>
    </r>
    <r>
      <rPr>
        <sz val="11"/>
        <color indexed="8"/>
        <rFont val="Times New Roman"/>
        <family val="1"/>
      </rPr>
      <t>f12</t>
    </r>
    <r>
      <rPr>
        <sz val="10"/>
        <rFont val="Times New Roman"/>
        <family val="1"/>
      </rPr>
      <t xml:space="preserve"> mm, oraz szerokim portem na pokrywie do pobierania próbek. Nie zawierające polichlorku winylu. Sprasowane, ułatwiające magazynowanie </t>
    </r>
  </si>
  <si>
    <r>
      <t xml:space="preserve">kanka typu YANKAUER Ch 24, oraz Ch18  z drenem </t>
    </r>
    <r>
      <rPr>
        <sz val="11"/>
        <color indexed="8"/>
        <rFont val="Times New Roman"/>
        <family val="1"/>
      </rPr>
      <t>f</t>
    </r>
    <r>
      <rPr>
        <sz val="10"/>
        <rFont val="Times New Roman"/>
        <family val="1"/>
      </rPr>
      <t>7 długość 200cm</t>
    </r>
  </si>
  <si>
    <r>
      <t xml:space="preserve">kanka typu YANKAUER Ch 24 z drenem </t>
    </r>
    <r>
      <rPr>
        <sz val="11"/>
        <color indexed="8"/>
        <rFont val="Times New Roman"/>
        <family val="1"/>
      </rPr>
      <t>f</t>
    </r>
    <r>
      <rPr>
        <sz val="10"/>
        <rFont val="Times New Roman"/>
        <family val="1"/>
      </rPr>
      <t>7 długość 300cm</t>
    </r>
  </si>
  <si>
    <t>dren łączący sterylny o długości 2m (+/-) 10% o średnicy wewnętrznej 6 mm i zakończeniach"lejek-łącznik" do cewnika górnych dróg oddechowych z możliwością odsysania ciągłego lub przerywanego</t>
  </si>
  <si>
    <t>Razem</t>
  </si>
  <si>
    <t>Probówki serologiczne plastikowe PS lub PP okołodenne , bez kołnierza i podziałki 12x75mm</t>
  </si>
  <si>
    <t>kuwety typu CHROM pakowane po 500szt</t>
  </si>
  <si>
    <t>Probówki stożkowe PS, 16x 100mm bez kołnierza i podziałki</t>
  </si>
  <si>
    <t>razem</t>
  </si>
  <si>
    <t>Załącznik nr 16 Formularz cenowy</t>
  </si>
  <si>
    <t>Pasta stomijna do wypełnia nierówności skóry. Tubka 60g.</t>
  </si>
  <si>
    <t>Worek pooperacyjny z okienkiem niesterylny ,  przylepiec dwuwarstwowy w formie spirali, rozmiar 10-100mm</t>
  </si>
  <si>
    <t>papier do KTG COROMETRICS</t>
  </si>
  <si>
    <t>Śródoperacyjny, jałowy  licznik igieł i skalpeli wyposażony w magnes oraz gąbkę na 20 igieł/skalpeli.</t>
  </si>
  <si>
    <r>
      <t xml:space="preserve">Igła do znieczulenia podpjęczynówkowego ostrze </t>
    </r>
    <r>
      <rPr>
        <i/>
        <sz val="10"/>
        <rFont val="Times New Roman"/>
        <family val="1"/>
      </rPr>
      <t>Quincke,</t>
    </r>
    <r>
      <rPr>
        <sz val="10"/>
        <rFont val="Times New Roman"/>
        <family val="1"/>
      </rPr>
      <t>rozmiar 18-22G dł. 90 mm. Przezroczysty rowkowany uchwyt umożliwiający wizualizację płynu mózgowo-rdzeniowego</t>
    </r>
  </si>
  <si>
    <t>Wielorazowe narzędzia do drogi przezzasłonowej metodą out-in lub in-out (prawe + lewe), oba wykonane ze stali chirurgicznej, oba z atraumatyczną końcówką   i uszkiem do mocowania taśmy.  Długość igły 16cm, Długość uchwytu 11,5cm, Średnica igły ok. 3mm</t>
  </si>
  <si>
    <t>komplet</t>
  </si>
  <si>
    <t>Golarka medyczna j.u. z grzebieniem podnoszącym owłosienie oraz zapobiegającym zapychaniu, rączka znajdująca się tuż nad ostrzem wykonanym ze stali nierdzewnej, o powierzchni  golącej  o polu min. 4 cm2 pakowanie a' 50 sztuk</t>
  </si>
  <si>
    <t>Zgłębnik do płukania żołądka 40Ch dł 180 cm ze strzykawką, posiadający pięciostopniowy adapter i dodatkowo zacisk ślizgowy</t>
  </si>
  <si>
    <t>Cewnik urologiczny Pezzer CH 22 do Ch 32 wykonany z lateksu silikonowanego, min. 3 otwory boczne</t>
  </si>
  <si>
    <t>Cewnik zewnętrzny o rozmiarach : 25cm, 29cm, 32cm, 36cm, 41cm.</t>
  </si>
  <si>
    <t>Spodenki do kolonoskopii w rozmiarze uniwersalnym</t>
  </si>
  <si>
    <t>Kieliszek do leków j.u. plastikowy</t>
  </si>
  <si>
    <t>Bezlateksowa staza j.u. do pobierania krwi w kartonowym dyspenserze a ' 25 sztuk</t>
  </si>
  <si>
    <t>Załącznik nr 5  Formularz cenowy</t>
  </si>
  <si>
    <t>Załącznik nr 8  Formularz cenowy</t>
  </si>
  <si>
    <t>Załącznik nr 13 Formularz cenowy</t>
  </si>
  <si>
    <t>Załącznik nr 18 Formularz cenowy</t>
  </si>
  <si>
    <t>Załącznik nr 19 Formularz cenowy</t>
  </si>
  <si>
    <t xml:space="preserve">Szyna Zimmera aluminiowa palcowa z podkładem piankowym 45cmx2cm </t>
  </si>
  <si>
    <t>Podkład bibułowy w rolce, dwuwarstwowy, 100 podkładów w rozmiarze 50x50 cm</t>
  </si>
  <si>
    <t>Załącznik nr 17 Formularz cenowy</t>
  </si>
  <si>
    <t>Załącznik nr 20 Formularz cenowy</t>
  </si>
  <si>
    <t>Kapilary do gazometrii z heparyną litową, dł 75 mm f 2,3mm</t>
  </si>
  <si>
    <t xml:space="preserve">Syntetyczny cyjanoakrylowy klej chirurgiczny o składzie NBCA-MS Co-monomer, w postaci bladożółtego, przezroczystego płynu gotowego do użycia. 
Start polimeryzacji po 1-2sekundach. Max odporność mechaniczna po 60-90sek. Temperatura polimeryzacji 45ºC.
Objętość-0,5ml 10 szt w opakowaniu
</t>
  </si>
  <si>
    <t xml:space="preserve">razem </t>
  </si>
  <si>
    <t>Probówko-strzykawka do OB. 3-4 ml, wersja logarytmiczna</t>
  </si>
  <si>
    <t>Igła motylkowa do pobierania krwi na posiew w systemie zamkniętym 0,8 długość drenu 200mm,sterylna,jednoczęściowa bez konieczności montażu</t>
  </si>
  <si>
    <t>Igła motylkowa do pobrania krwi w systemie zamkniętym 0,8-0,9 długość drenu 80mm,</t>
  </si>
  <si>
    <t xml:space="preserve"> Łącznik do końcówek Luer (Multiadapter)</t>
  </si>
  <si>
    <t>Mikro probówka z kapilara do hematologii z K3EDTA 100ul</t>
  </si>
  <si>
    <t>Mikro probówka z kapilara do glukozy 200ul</t>
  </si>
  <si>
    <t>Probówka do liczenia retikulocytów</t>
  </si>
  <si>
    <t>Końcówki do pipet żółte 1-200</t>
  </si>
  <si>
    <t>Końcówki do pipet niebieskie 100-1000</t>
  </si>
  <si>
    <t>Chirurgiczny marker skórny</t>
  </si>
  <si>
    <t>Probówko-strzykawka do uzyskiwania surowicy z granulatem 4-5ml, średnica 13 mm .</t>
  </si>
  <si>
    <t>Igła systemowa 0,8 i 0,9 długość38mm</t>
  </si>
  <si>
    <t>Igła systemowa bezpieczna 0,8 i 0,9 długość38mm</t>
  </si>
  <si>
    <t>Bezpieczny nakłuwacz nożykowy (neonatologiczny)  głębokość nakłucia 1,2 mm szerokość nakłucia 1,5 mm</t>
  </si>
  <si>
    <t>Staza jednorazowa papierowa</t>
  </si>
  <si>
    <t xml:space="preserve">Adapter do wykonywania rozmazów z łopatką </t>
  </si>
  <si>
    <t>W przypadku, gdyby jednak elementy systemu pochodziły od kilku producentów, Zamawiający wymaga przedłożenia w ofercie oświadczeń producentów elemetów systemu o ich kompatybilności.</t>
  </si>
  <si>
    <t xml:space="preserve"> Strzykawka trzyczęściowa typu Luer do tuberkuliny  poj. 1 ml z igłą 0,45x12 -13mm j.u. jałowa, zbudowana z przeźroczystego cylindra i tłoku dobrze dopasowanego do cylindra i uszczelniacza tłoka,  wyposażona w kryzę ograniczającą wysuwanie się tłoka, zaopatrzona w dokładną dobrze  widoczną skalę, dołączona igła  iniekcyjna, opakowanie a 100 szt.</t>
  </si>
  <si>
    <t>pojemnik na mocz zakręcany o pojemności 60 ml</t>
  </si>
  <si>
    <t>Prześcieradło z fizeliny 210 x 130-160 cm o gramaturze min 25 g/m2</t>
  </si>
  <si>
    <t xml:space="preserve">Elektroda podłoże piankowe, żel ciekły, przeznaczona do monitorowania dla dorosłych o średnicy 55 mm, </t>
  </si>
  <si>
    <t>Elektroda podłoże piankowe, żel ciekły wzmocniony, przeznaczona do badań holterowskich (24-godziny) z nacięciem na kabelek o rozmiarze 55 x 35 mm</t>
  </si>
  <si>
    <t>Ergonomiczny podkład higieniczny o wymiarach 150-160 x 210 cm wykonany z mocnego laminatu nieprzemakalnego, kolor niebieski, biały lub zielony</t>
  </si>
  <si>
    <t>Osłonki Brauna lub równoważne na troacar op a 20 szt kolor czerwony, z centralnym otworem o średnicy 5,5mmm</t>
  </si>
  <si>
    <t>Aparat do szybkiego przygotowania kroplówki i bezpiecznej infuzji; przeźroczysty mocny kolec (zgodny z normą ISO) ze zintegrowanym filtrem przeciwbakteryjnym, samozamykającym się;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filtr hydrofilny w komorze kroplowej, zabezpieczający przed dostaniem się powietrza do drenu po opróżnieniu butelki.</t>
  </si>
  <si>
    <t xml:space="preserve">Precyzyjny regulator przepływu dla infuzji grawitacyjnej - kompletny zestaw z aparatem infuzyjnym posiadający 15 um filtr płynu; stały przepływ kroplowy; regulacja niezależna od drenu; zakres regulacji od 0-250ml; zacisk przesuwny dla krótkich przerw w infuzji; skala w kształcie koła obsługiwana jedną ręką; końcówka lock; z zastawką bezigłową na drenie do dodatkowych wstrzyknięć; długość drenu 150-210 cm. </t>
  </si>
  <si>
    <t xml:space="preserve">Strzykawka trzyczęściowa do pomp infuzyjnych o pojemności 50ml, z zakończeniem luer-lock, wykonana w całości z polipropylenu, z poprzecznym zabezpieczeniem w tłoku, umożliwiającym stabilne ufiksowane w pompie infuzyjnej - kompatybilne z pompami posiadanymi przez szpital /wpisane w instrukcję pomp/ lub strzykawki trzyczęściowe do pomp infuzyjnych typu Perfuzor z poprzecznym zabezpieczeniem na tłoku, np. firma BBraun: </t>
  </si>
  <si>
    <t>Przyrząd do przetaczania płynów infuzyjnych do pomp objętościowych Infusomat firmy Bbraun - wymagany oryginalny.</t>
  </si>
  <si>
    <t>Zestaw uniwersalny do żywienia dojelitowego do butelek oraz opakowań miękkich typu pack - wersja  grawitacyjna -  kompatybilny z pompą Flocare 800, z filtrem powietrza i komorą kroplową z 4 – stopniową końcówką służącą do łączenia ze zgłębnikiem , wolnym od DEHP</t>
  </si>
  <si>
    <t>Regulator przepływu z przyrządem do infuzji, z dodatkowym łącznikiem bezigłowym na drenie, j. uż.</t>
  </si>
  <si>
    <t>Igła do pobierania leków bez filtra op. 100 szt.</t>
  </si>
  <si>
    <t>Bezpieczne igły do wstrzykiwaczy insulinowych 30G 0,30 mm x 5 mm, sterylna, po użyciu igła bezpiecznie zamknięta w plastikowej osłonce chroniącej przed zakłuciem (z obu stron:od strony pacjenta i od strony wstrzykiwacza),kompatybilne z wstrzykiwaczami wszystkich producentów, op. 100 szt., sterylizowane radiacyjnie</t>
  </si>
  <si>
    <t>Strzykawka trzyczęściowa bezpieczna z końcówką luer-lock, posiadająca mechanizm umożliwiający  schowanie igły w cylindrze lub dodatkowej osłonie po użyciu oraz zabezpieczenie przed ponownym użyciem strzykawki, czytelna i trwała skala pomiarowa, podwójne uszczelnienie tłoka, pojemność 5 ml</t>
  </si>
  <si>
    <t>Strzykawka trzyczęściowa bezpieczna z końcówką luer-lock, posiadająca mechanizm umożliwiający  schowanie igły w cylindrze lub dodatkowej osłonie po użyciu oraz zabezpieczenie przed ponownym użyciem strzykawki, czytelna i trwała skala pomiarowa, podwójne uszczelnienie tłoka, pojemność 3ml</t>
  </si>
  <si>
    <t>Załącznik nr 9  Formularz cenowy</t>
  </si>
  <si>
    <t>Załącznik nr 15 Formularz cenowy</t>
  </si>
  <si>
    <t>Fartuch foliowy, zapaska o wymiarach 71x180 cm +/- 2 cm</t>
  </si>
  <si>
    <t>siatka kompozytowa, wewnątrzotrzewnowa, wykonana z 100% polipropylenu prasowanego termicznie , o gramaturze 70 g/m2, pokryta silokonem z jednej strony, nieprzylegająca z możliwością bezpośredniego położenia na jelito - w rozmiarze15x17cm, wielkość owalnych porów 1 mm.</t>
  </si>
  <si>
    <t>Taśma do operacyjnego leczenia wysiłkowego nietrzymania moczu u kobiet wykonana z polipropylenu monofilamentowego o grubości nici 0,12 mm, jednorodna, całkowicie niewchłanialna, o wymiarach: długość 500 mm, szerokość 12 mm (+/-1mm), o gramaturze 63g/m2 brzegi taśmy zakończone pętelkami: Taśma w plastikowej osłonce lub bez.</t>
  </si>
  <si>
    <t>Probówka do liczenia trombocytów (Trombo Plus)</t>
  </si>
  <si>
    <t>Statyw do OB. do wersji logarytmicznej</t>
  </si>
  <si>
    <t>Igła systemowa 0,7 i 0,8  i 0,9 długość 25mm</t>
  </si>
  <si>
    <t>Probówko-strzykawka do hematologii K3EDTA 1-2  ml, średnica 11 mm</t>
  </si>
  <si>
    <t>Statyw 50-miejscowy, o średnicy otworów 17 mm, (różne kolory)</t>
  </si>
  <si>
    <t>Prześcieradło z fizeliny 210-240  x 130-160 cm o gramatrze min 35 g /m2</t>
  </si>
  <si>
    <t>Fartuch foliowy, zapaska o wymiarach 71x117cm +/- 2 cm</t>
  </si>
  <si>
    <t>Pojemnik na mocz zakręcany pojemność około 100-130ml niesterylny</t>
  </si>
  <si>
    <t>Pojemnik na wycinki histopatologiczne o pojemności 15 ml zakręcany</t>
  </si>
  <si>
    <t>Pojemnik na wycinki histopatologiczne o pojemności 20-30  ml zakręcany lub wciskany</t>
  </si>
  <si>
    <t>Zestaw do znieczulenia zewątrzoponowego w rozmiarze 18G, zawierający w swoim składzie: igłę Tuohy, kateter epiduralny o dł. 100 cm, filtr przeciwbakteryjny płaski 0,2µm, strzykawkę niskooporową 10 cm, strzykawkę 10 cm, grot do nacinania skóry, igłę do podania leków 0,9x40mm, igłę do znieczulenia 0,5x25mm</t>
  </si>
  <si>
    <t>Probówko-strzykawka do hematologii K3EDTA 2-3  ml, średnica 11 mm</t>
  </si>
  <si>
    <t>Probówko-strzykawka do badań koagulologicznych 3-3,5ml, średnica 11 mm,</t>
  </si>
  <si>
    <t>Probówko-strzykawka do badań koagulologicznych 1-2 ml, średnica 13 mm,</t>
  </si>
  <si>
    <t>worek urostmijny jednoczęściowy, przeźroczysty, otwarty z zapięciem umożliwiającym podłączenie worka na mocz, z płytką dwuwarstwową o wymiarach od 10-76 mm,</t>
  </si>
  <si>
    <t>Miska nerkowata plastikowa,   700ml</t>
  </si>
  <si>
    <t>miska nerkowata plastikowa,   300ml</t>
  </si>
  <si>
    <t>Strzykawka lub aplikator z lidokainą o pojemności 5-6 ml  jałowa, opakowanie a' 25 sztuk</t>
  </si>
  <si>
    <t>Okulary do fototerapii dla noworodków w rozmiarze M i L, z możliwością kilkukrotnego zapinania</t>
  </si>
  <si>
    <t>Igła do pena w rozmiarze: 29G, 30G, 31G i długościach 5,6, 8, mm (odpowiednio dla każdego rozmiaru)</t>
  </si>
  <si>
    <t>Aparat do mierzenia ciśnienia zegarowy z mankietem umożliwiającym dezynfekcję</t>
  </si>
  <si>
    <t>Statyw 50-miejscowy, o średnicy otworów 13 mm, (różne kolory)</t>
  </si>
  <si>
    <t>Probówko-strzykawka do pseudotrombocytopenii z jonami magnezu 2-3 ml</t>
  </si>
  <si>
    <t>Probówko-strzykawka do glukozy  poj.2-3 ml, średnica l3 mm,</t>
  </si>
  <si>
    <t>Mikro probówka z kapilara do OB. 200 ul</t>
  </si>
  <si>
    <t>Bezpieczny nakłuwacz nożykowy (neonatologiczny)  głębokość nakłucia 1,6 mm szerokość nakłucia 1,5 mm</t>
  </si>
  <si>
    <t>Elektroda igłowa prosta wielorazowego użytku  40mm średnica 4 mm 0,8x22mm kompatybilma z aparatem ERBE czynna</t>
  </si>
  <si>
    <t xml:space="preserve">elektroda neutralna jednorazowa, hydrożelowa, dzielona, dla dorosłych i dzieci roxzmiar 176 mmx122 mm, powierzchnia 110 cm2, 50 szt. </t>
  </si>
  <si>
    <t>zestaw do kaniulacji dużych naczyń zakładany metodą Seldingera, jednokanałowy o średnicy 7FR i dł. 15 cm, rozmiar kanału 13 G</t>
  </si>
  <si>
    <t xml:space="preserve">Koreczek do kaniul obwodowych, sterylny op. a 100 szt </t>
  </si>
  <si>
    <t xml:space="preserve">Koreczek jałowy typu COMBI, sterylny opakowanie a 100 szt </t>
  </si>
  <si>
    <t>Probówko-strzykawka do uzyskiwania surowicy z granulatem 7-7,5mI, średnica 15mm</t>
  </si>
  <si>
    <t>Probówko-strzykawka z HL 4,5-5,5 ml, średnica l l mm-15mm</t>
  </si>
  <si>
    <t>Mikro probówka do surowicy 500 ul</t>
  </si>
  <si>
    <t xml:space="preserve">Staza automatyczna </t>
  </si>
  <si>
    <t>Elektroda nożowa prosta  wielorazowego użytku   kompatybilna z aparatem ERBE średnica styku 3,4 mm dł 45 mm czynna</t>
  </si>
  <si>
    <t>papier do EKG COMEN CM 600 szer. 110 mm x 200 m, kompatybilny z aparatem EKG COMEN CM 600</t>
  </si>
  <si>
    <t>papier do EKG COMEN CM 600 składanka,  110 mm x 140x 145 , kompatybilny z aparatem EKG COMEN CM 600</t>
  </si>
  <si>
    <t xml:space="preserve">Skalpele jednorazowe "11" pakowane a 10 szt </t>
  </si>
  <si>
    <t>Papier do EKG Ascard 4 z nadrukiem 104 x 40</t>
  </si>
  <si>
    <t xml:space="preserve">Sterylny smoczek kompatybilny z butelką z pozycjią powyżej , pakowany pojedynczo </t>
  </si>
  <si>
    <t xml:space="preserve">Ściągacz do igieł insulinowych kompatybilny z pozycją powyżej </t>
  </si>
  <si>
    <t>LP</t>
  </si>
  <si>
    <t>Nazwa asortymentu</t>
  </si>
  <si>
    <t>Jednostka</t>
  </si>
  <si>
    <t>Zużycie na czas umowy</t>
  </si>
  <si>
    <t>Wartość podatku VAT</t>
  </si>
  <si>
    <t>Zestaw drenów do EIP 2 do endoskopów giętkich ze złączem typu Luer, sterylny, dł. 2,5 m</t>
  </si>
  <si>
    <t>Elektroda neutralna, na podłożu z włókniną przep. Dla powietrza jednor, dzielona pow. 85cm2 z dodatkową pow. eliminującą nadmierną gęstość prądu</t>
  </si>
  <si>
    <t>Załącznik nr 23 Formularz cenowy</t>
  </si>
  <si>
    <t>Tamponada balonowa -  stosowana do leczenia krwotoków poporodowych</t>
  </si>
  <si>
    <t xml:space="preserve"> zestaw do punkcji otrzewnej składjący się z:
  troakar punkcyjny 10Ch, z regulowaną głębokością wkłucia, składa się z metalowego mandrynu oraz kaniuli z tworzywa, cewnik 9 Ch x 50 cm, wykonany z poliuretanu, zamknięty koniec, boczne otwory, kolorowe oznakowanie długości  skalpel do nacięcia skóry
</t>
  </si>
  <si>
    <t>Papier do EKG Ascard 33 z nadrukiem 110 x 14</t>
  </si>
  <si>
    <t>Szkielka podstawowe, opakowanie a' 50 sztuk</t>
  </si>
  <si>
    <t xml:space="preserve">Rozszywacz do zszywek skórnych </t>
  </si>
  <si>
    <t xml:space="preserve">Urządzenie do rozpinania klipsów polimerowych rozmiar L i XL </t>
  </si>
  <si>
    <t xml:space="preserve">Stapler liniowy z nożem rozmiar 100 - nóż w staplerze </t>
  </si>
  <si>
    <t>Klips tytatony typu Liga V - ML 0301-01ML</t>
  </si>
  <si>
    <t xml:space="preserve">Klipsy polimerowe rozmiar L i XL opakowanie 14 magazynków </t>
  </si>
  <si>
    <t xml:space="preserve">Filtr do rurki trachostomijnej, wymiennik ciepła i wilgoci "sztuczny nos", typ T , z portem tlenowym </t>
  </si>
  <si>
    <r>
      <t>Igła bezpieczna, z ostrzem zorientowanym w kierunku osłony zabezpieczającej, która umożliwia iniekcje pod małym kątem. Igła i osłona igły integralnie ze sobą połączone (bez możliwości odłączenia igły od osłony zabezpieczającej). Słyszalne kliknięcie potwierdzające bezpieczne zamontowanie igły i słyszalne potwierdzenie aktywacji mechanizmu zabezpieczającego jednym palcem, bez potrzeby użycia twardej powierzchni. Kompatybilne ze strzykawkami LuerLock i Luer. Wykonane w technologii umożliwiającej pewne i bezpieczne mocowanie na końcówce luer (</t>
    </r>
    <r>
      <rPr>
        <sz val="10"/>
        <rFont val="Times New Roman"/>
        <family val="1"/>
      </rPr>
      <t xml:space="preserve"> zatrzask wewnątrz nasadki igły (opakowanie 100sztuk). Rozmiar 05x25mm</t>
    </r>
  </si>
  <si>
    <t>Igła bezpieczna, z ostrzem zorientowanym w kierunku osłony zabezpieczającej, która umożliwia iniekcje pod małym kątem. Igła i osłona igły integralnie ze sobą połączone (bez możliwości odłączenia igły od osłony zabezpieczającej). Słyszalne kliknięcie potwierdzające bezpieczne zamontowanie igły i słyszalne potwierdzenie aktywacji mechanizmu zabezpieczającego jednym palcem, bez potrzeby użycia twardej powierzchni. Kompatybilne ze strzykawkami LuerLock i Luer. Wykonane w technologii umożliwiającej pewne i bezpieczne mocowanie na końcówce luer ( zatrzask wewnątrz nasadki igły (opakowanie 100sztuk). Rozmiar 08x40mm</t>
  </si>
  <si>
    <t xml:space="preserve">Razem </t>
  </si>
  <si>
    <t>Strzykawka jednorazowa z końcówką typu Luer, poj. 5 ml/z  przezroczystym cylindrem,  konrastującym tłokiem, czytelną skalą nominalną , podwójne zabezpieczenie przed przypadkowym wysunięciem tłoka, jałowa op.100 szt.</t>
  </si>
  <si>
    <t xml:space="preserve">Sonda do karmienia w rozmizrze 6 i 7 Fr, dł 40 cm wykonana z PCV, znacznik głębokości co 1 cm, linia RTG na całej długości cewnika </t>
  </si>
  <si>
    <t xml:space="preserve">Przyrząd do pomp infuzyjnych Alaris GW 800, z filtrem 15μm, pozbawiony lateksu i DEHP, długość 220 cm </t>
  </si>
  <si>
    <t xml:space="preserve">Worek 2l do dobowej zbiórki moczu, sterylny z zaworem typu poprzecznego, z zastawką bezzwrotną, niezałamujący dren. </t>
  </si>
  <si>
    <t>Jednorazowe kleszczyki biopsyjne z igłą, dł. 2300 mm, pokryte teflonem, śr. 2,3 mm (standard) i 3,0 mm (jumbo) - do wyboru przy zamówieniu</t>
  </si>
  <si>
    <t>Jednorazowa pętla do polipektomii, drut pleciony, owalna, śr. 10, 15, 25, 35 mm, śr. 2,3 mm, dł. 2300 mm, funkcja płynnej rotacji, rączka z podziałką (rozmiar do wyboru przy zamówieniu</t>
  </si>
  <si>
    <t>Jednorazowa igła do ostrzykiwania uniwersalna, dł. 230 cm, śr. 0,7 mm (22G), dł. 5 mm</t>
  </si>
  <si>
    <t>Jednorazowa uniwersalna, dwustronna szczoteczka do czyszczenia kanału endoskopu – szczoteczki o średnicy 6 mm zakończone kulkami zabezpieczającymi przed uszkodzeniem kanału, średnica pręcika prowadzącego 1,8 mm, długość całkowita 230 cm.</t>
  </si>
  <si>
    <t>Załącznik nr 10 Formularz cenowy</t>
  </si>
  <si>
    <t>Załącznik nr 24 Formularz cenowy</t>
  </si>
  <si>
    <t>op</t>
  </si>
  <si>
    <t>Igła do nakłuć lędźwiowych yale 18G 1,2x152 mm</t>
  </si>
  <si>
    <t>Strzykawka trzyczęściowa bezpieczna z końcówką luer-lock, posiadająca mechanizm umożliwiający  schowanie igły w cylindrze lub dodatkowej osłonie po użyciu oraz zabezpieczenie przed ponownym użyciem strzykawki, czytelna i trwała skala pomiarowa, podwójne uszczelnienie tłoka, pojemność 5ml</t>
  </si>
  <si>
    <r>
      <t xml:space="preserve">Kaniula dożylna bezpieczna wykonana z poliuretanu, </t>
    </r>
    <r>
      <rPr>
        <b/>
        <sz val="10"/>
        <rFont val="Times New Roman"/>
        <family val="1"/>
      </rPr>
      <t>bez portu (kominka</t>
    </r>
    <r>
      <rPr>
        <sz val="10"/>
        <rFont val="Times New Roman"/>
        <family val="1"/>
      </rPr>
      <t xml:space="preserve">) w rozmiarach:
24G-19mm. X 0,7mm. - przepływ 22ml/min.; 
22G-25mm. X 0,9mm. - przepływ 35ml/min.; 
20G-25mm. X 1,1mm. - przepływ 65ml/min.; 
20G-32mm. X 1,1mm. - przepływ 60ml/min.; 
18G-32mm. X 1,3mm. - przepływ 105ml/min.; 
18G-45mm. X 1,3mm. - przepływ 100ml/min.; 
Duże skrzydełka z otworem w kolorze identyfikującym rozmiar. Dwustopniowa identyfikacja wkłucia z filtrem hydrofobowym zapewniającym wizualizację prawidłowego wkłucia. Zastawka uniemożliwiając wypływ krwi po wyjęciu mandrynu (igły - brak konieczności stosowania STAZY uciskowej). Przegroda multidistepu. Metalowy zatrzask w technologii pasywnej zabezpieczający przed zakłuciem (ekspozycją zawodową).
</t>
    </r>
  </si>
  <si>
    <t xml:space="preserve">szczotka druciana do czyszczenia noży koagulujących i elektycznych </t>
  </si>
  <si>
    <t>Pojemnik  na zużyte igły i odpady medyczne, twardościenny, w kolorze czerowonym z możliwością trwałego hermetycznego zamknięcia po zakończonym użytkowaniu  o poj. 0,2 l</t>
  </si>
  <si>
    <t xml:space="preserve"> Pojemnik  na zużyte igły i odpady medyczne, twardościenny, w kolorze czerowonym z możliwością trwałego hermetycznego zamknięcia po zakończonym użytkowaniu  o poj. 0,7 l</t>
  </si>
  <si>
    <t>Pojemnik  na zużyte igły i odpady medyczne, twardościenny, w kolorze czerowonym z możliwością trwałego hermetycznego zamknięcia po zakończonym użytkowaniu   o poj. 1 l</t>
  </si>
  <si>
    <t>Pojemnik  na zużyte igły i odpady medyczne, twardościenny, w kolorze czerowonym z możliwością trwałego hermetycznego zamknięcia po zakończonym użytkowaniu   o poj. 2 l</t>
  </si>
  <si>
    <t>Pojemnik  na zużyte igły i odpady medyczne, twardościenny, w kolorze czerowonym z możliwością trwałego hermetycznego zamknięcia po zakończonym użytkowaniu   o poj. 5 l</t>
  </si>
  <si>
    <t>Pojemnik na zużyty sprzęt medyczny twardościenny, w kolorze czerowonym z możliwością trwałego hermetycznego zamknięcia po zakończonym użytkowaniu   o poj. 60 l</t>
  </si>
  <si>
    <t xml:space="preserve"> Jednorazowy układ oddechowy anestetyczny z PP , dla dorosłych , z rur rozciągalnych – z pamięcią kształtu , średnica 22 mm , zakres kompresji  do 200 cm , z workiem oddechowym , neopranowym o poj.3 l; dodatkowo gałąź o długości do 150 cm, łącznik kątowy; łącznik prosty 22MM-22MM , system niszowo-zatrzaskowy, mikrobiologicznie czysty.  </t>
  </si>
  <si>
    <t xml:space="preserve">Cewnik Foley'a dwudrożny, obustronnie pokryty elastomerem silikonu (do zastosowania na 7 dni), rozmiary CH 14 -  CH 24, sterylny, opakowanie folia-folia </t>
  </si>
  <si>
    <t>Łącznik membranowy (adapter membranowy)</t>
  </si>
  <si>
    <t>42.</t>
  </si>
  <si>
    <t>statyw do OB.  do mikro probówek</t>
  </si>
  <si>
    <t>Bezpieczny nakłuwacz igłowy głębokość nakłucia 1,8mm szerokość 21G</t>
  </si>
  <si>
    <t>Probówko-strzykawka z HL 7,0-7,5 ml</t>
  </si>
  <si>
    <t>43.</t>
  </si>
  <si>
    <t xml:space="preserve"> Strzykawka  do gazometrii z heparyną zbalansowaną wapniem, z filtrem odpowietrzającym  2ml</t>
  </si>
  <si>
    <t>Wiadro PP okrągłe, białe z pokrywą, pojemność 1000 ml</t>
  </si>
  <si>
    <t>Wiadro PP okrągłe, białe z pokrywą, pojemność 5000 ml</t>
  </si>
  <si>
    <t>Wiadro PP okrągłe, białe z pokrywą, pojemność 3000 ml</t>
  </si>
  <si>
    <t>Szkiełka nakrywkowe 20x20mm</t>
  </si>
  <si>
    <t>Gaziki do zmywania skóry wokół stomii</t>
  </si>
  <si>
    <t>Kołnierz ortopedyczny</t>
  </si>
  <si>
    <t>Koszula zabiegowa dla pacjenta  z fizeliny o gramaturze min. 30g/m2, rozm. L, XL</t>
  </si>
  <si>
    <t>Filtr mechaniczny mały do zabezpieczenia respiratora i aparatu, zakres objętości oddech. 150-1200ml.
Przestrzeń martwa 42 ml.filtr mechaniczny z membraną filtrującą harmonijkową,opakowanie folia- papier skuteczności filtracji względem bakterii i wirusów min. 99,9999%, skuteczność filtracji wg NaCl ≥ 99,512%, wydajność nawilżania min. 16 mg/l przy VT - 500 ml utrata wilgoci max 17 mg H2O/litr przy Vt 500 ml</t>
  </si>
  <si>
    <t>Filtr elektrostatyczny dla dorosłych, sterylny, z portem kapno, Opakowanie folia-papier skuteczność filtracji względem bakterii i wirusów min. 99,999%, wydajność nawilżania min.9 mg/l przy VT - 500 ml, utrata wilgoci max 18 mg H2O/litr przy Vt 500 ml, przestrzeń martwa w zakresie 50-55 ml</t>
  </si>
  <si>
    <t>Rurka intubacyjna z mankietem niskociśnieniowym z medycznego PCV z otworem Murphy'ego z minimum 3 oznaczeniami rozmiaru rurki na korpusie oraz dodatkowe oznaczenie rozmiaru rurki na częściowo przeźroczystym  łączniku 15 mm, z  balonikiem kontrolnym w kształcie stożka  w kolorze różnym od transparentnego  przewodu łączącego z rurką   rozm od 5,0 do 10 co 0,5, opakowanie utrzymujące rurkę w wyprofilowanym kształcie. sterylna.</t>
  </si>
  <si>
    <t>Maska krtaniowa dla dorosłych o profilu anatomicznym gardła-wygięta około 90st., wykonana z medycznego PCW, jednorazowego użytku  w rozmiarach: 3, 4, 5, 6, tj. 30-50 kg; 50-70 kg; 70-100 kg; &gt;100kg; posiadająca specjalnie wzmocniony koniuszek zapobiegający zagięciom mankietu podczas zakładania. Rurka odlana w całości z mankietem, powierzchnia rurki o mikroporowatej fakturze, balonik kontrolny umożliwiający rozpoznanie rozmiaru maski oraz precyzyjne dotykowe określenie stopnia wypełnienia mankietu. Rurka o odpowiednim przekroju umożliwiającym pewny chwyt w trakcie aplikacji maski.</t>
  </si>
  <si>
    <t>Maska krtaniowa dla dzieci o profilu anatomicznym gardła-wygięta około 90st., wykonana z medycznego PCW, jednorazowego użytku  w rozmiarach 1; 1,5; 2; 2,5 tj. &lt;5 kg; 5-10 kg; 10-20 kg; 20-30 kg; posiadająca specjalnie wzmocniony koniuszek zapobiegający zagięciom mankietu podczas zakładania. Rurka odlana w całości z mankietem, powierzchnia rurki o mikroporowatej fakturze, balonik kontrolny umożliwiający rozpoznanie rozmiaru maski oraz precyzyjne dotykowe określenie stopnia wypełnienia mankietu. Rurka o odpowiednim przekroju umożliwiającym pewny chwyt w trakcie aplikacji maski.</t>
  </si>
  <si>
    <t>Kaniula dożylna z cewnikiem wykonanym z poliuretanu w rozm.:
24G dł. 19mm - przepływ 22ml/min;
22G dł. 25mm. - przepływ 36ml/min;
20G dł. 25mm. - przepływ 65ml/min;
20G dł. 33mm. - przepływ 61ml/min;
18G dł. 33mm. - przepływ 103ml/min;
18G dł. 45mm. - przepływ 96ml/min;
17G dł. 45mm. - przepływ 128ml/min;
16G dł. 50mm. - przepływ 196ml/min;
14G dł. 50mm. - przepływ 343ml/min;
z portem bocznym (kominkiem) posiadającym mechanizm ograniczający przed przypadkowym otwarciem koreczka po obrocie o 180°, port umiejscowiony bezpośrednio w polu skrzydełek (na skrzyżowaniu osi skrzydełek i osi światła cewnika) wyposażonych w nacięcie ułatwiające dostosowanie do powierzchni skóry, z kolorystyczną identyfikacją rozmiaru kaniuli (kolorowe skrzydełka oraz korek), kaniula zabezpieczona filtrem hydrofobowym zapobiegając wypływowi krwi  w momencie wkłucia z zamontowanym fabrycznie koreczkiem Luer-Lock z trzpieniem poniżej jego krawędzi. Mandryn (igła) z automatycznym metalowym (zatrzaskiem) zabezpieczeniem przed ekspozycją zawodową. Kaniula musi posiadać w pełni wtopione 4 paski radio cieniujące, na opakowaniu fabrycznie nadrukowana informacja   rozmiaru (w formie śr. x dł.) oraz wartość przepływu i data ważności, bezpośrednio na kaniuli i mandrynie nazwa producenta celem identyfikacji, opakowanie typu blister - pack z mankietem do łatwego otwierania/rozwarstwiania opakowania na krótszym z boków o szerokości min 5mm. Sterylna. Opakowanie max 50szt.</t>
  </si>
  <si>
    <t xml:space="preserve">Rękawice inseminacyjne z ochraniaczem ramienia, wykonane z wytrzymałej folii, długość min. 90 cm, grubość min. 0,025mm.  </t>
  </si>
  <si>
    <t>Dren tlenowy j.u. z dwoma końcówkami długość co najmniej 350 cm</t>
  </si>
  <si>
    <t xml:space="preserve"> Cewnik (wąsy)do podawania tlenu przez nos dla dorosłych dł. 400 cm, wypustki donosowe proste, wykonane z miękkiego materiału</t>
  </si>
  <si>
    <t>Foliowe jednorazowe, wysokie ochraniacze na buty wysokośc min 490 mm   </t>
  </si>
  <si>
    <t>Załącznik nr 12 Formularz cenowy</t>
  </si>
  <si>
    <t>Załącznik nr 22 Formularz cenowy</t>
  </si>
  <si>
    <t>Ochraniacze na obuwie typu tyvec</t>
  </si>
  <si>
    <t>Załącznik nr 25 Formularz cenowy</t>
  </si>
  <si>
    <t>Załącznik nr 26 Formularz cenowy</t>
  </si>
  <si>
    <t>Załącznik nr 27 Formularz cenowy</t>
  </si>
  <si>
    <t>Załącznik nr 28 Formularz cenowy</t>
  </si>
  <si>
    <t>Załącznik nr 29 Formularz cenowy</t>
  </si>
  <si>
    <t xml:space="preserve">Fartuch zabiegowy , niesterylny, podfoliowane elementy: przód fartycha na całej długości oraz rękawy, zapinany z tyłu. Rozmiary M,L,XL, </t>
  </si>
  <si>
    <t>Zestaw chirurgiczny (spodnie + bluza z krótkim rękawem) niejałowy, wykonany z włókniny SMS o gramaturze min. 35g/m2 Rozmiar S, M, L, XL, XXL. Zamawiający wymaga przedstawienia dokumentów potwierdzających spełnienie wymogów zawartych w SIWZ.</t>
  </si>
  <si>
    <t>zestaw</t>
  </si>
  <si>
    <t>Fartuch higieniczny z fizeliny roz. M-XL</t>
  </si>
  <si>
    <t xml:space="preserve">op. </t>
  </si>
  <si>
    <t>Załącznik nr 30 Formularz cenowy</t>
  </si>
  <si>
    <t>test ureazowy na helicobacter pylori w błonie śluzowej żołądka</t>
  </si>
  <si>
    <t xml:space="preserve"> Tytanowy  ładunek do klipsownicy automatycznej, sterylny, ilość klipsów w ładunku 19 szt  ML f 10mm</t>
  </si>
  <si>
    <t>Załącznik nr 31 Formularz cenowy</t>
  </si>
  <si>
    <t>Jednorazowy ustnik z gumką, wstępnie złożony (gumka założona z jednej strony), każdy ustnik pakowany pojedynczo</t>
  </si>
  <si>
    <t>Taśma samoprzylepna bez wskaźnika, 19mm x 50mm</t>
  </si>
  <si>
    <t>Igła do pobierania leków z bocznym otworem  op. 100 szt.</t>
  </si>
  <si>
    <t>Probówka typu Eppendorph pojemość 0,5 z korkiem, bez podziałki, przeźroczyste</t>
  </si>
  <si>
    <t>Probówko-strzykawka do uzyskiwania surowicy  2-3 ml, średnica 13 mm wysokość 75 mm</t>
  </si>
  <si>
    <t>W pozycjach od 1-22 przedmiotem zamówienia jest system zamknięty, ze względu na specyfikę przedmiotu zamówienia, Zamawiający wymaga aby wszystkie elememty systemu zamkniętego pochodziły od jednego producenta, co zagwarantuje ich kompatybilność.</t>
  </si>
  <si>
    <t>krótkie</t>
  </si>
  <si>
    <t>cewnik foleya 100% silikonowy pakowany razem ze strzykawką wypełnioną roztworem 2% gliceryny, rozm. 14-28CH</t>
  </si>
  <si>
    <t>Dren REDONA z trokarem "16" i "18"</t>
  </si>
  <si>
    <t>Wkład NEMOTO 200ml typu Y</t>
  </si>
  <si>
    <t xml:space="preserve">klipsownica do klipsów polimerowych rozmiar L i XL </t>
  </si>
  <si>
    <t xml:space="preserve">klipsownica do klipsów tytanowych rozmiar ML  </t>
  </si>
  <si>
    <t>Staplery skórne 25 zszywek w magazynku.  Widoczny wskaźnik ilości zszywek</t>
  </si>
  <si>
    <t xml:space="preserve">Worek do ewakuacji preparatów pojemność 110 ml </t>
  </si>
  <si>
    <t>Testy biologiczne plazma. Ampułkowy test biologiczne do kontroli sterylizacji plazmowej. Ostateczny odczyt po 24 godz. Opakowanie 50 szt. Razem z testami Zamawiający wymaga dostarczenia kompatybilnego do testów inkubatora przy pierwszej dostawie.</t>
  </si>
  <si>
    <t>Testy chemiczne do kontroli sterylizacji plazmą gazu: wskaźniki przeznaczone do kontroli sterylizacji narzędzi plazmą gazu. Wskaźniki monitorują penetrację czynnika sterylizującego. Nietoksyczny skład chemiczny, liniowe ułożenie wskaźnika. Zmiana koloru wskaźnika z rózowego na niebieski. Opakowanie a' 250 szt.</t>
  </si>
  <si>
    <t>Nabój z H2O2 do wykorzystania podczas jednego procesu, kompatybilny ze sterylizatorem Reno S-30 , nabój pojemność 4 ml/stężenie 50% ( opakowanie 20 sztuk)</t>
  </si>
  <si>
    <t>Etykiety bezcelulozowe do sterylizacji metodą plazmy , kompatybilne z metkownicą GKE trzyrzędową alfanumeryczną - 500 sztuk etykiet na rolce</t>
  </si>
  <si>
    <t>Rękaw typu TYVEC foliowo-polyolefinowy  o gramaturze 93g/m2 w rozmiarze 285- 3000mmx70m, przeznaczony do sterylizacji metodą plazmową H2O2, i sterylizacji parą wodną oraz tlenku etylenu . Temperatura zgrzewu opakowania  w zakresie 140-150C, zgodne z normą EN i PN 868-5</t>
  </si>
  <si>
    <t>Rękaw typu TYVEC foliowo-polyolefinowy  o gramaturze 93g/m2 w rozmiarze 150- 160mmx70m, przeznaczony do sterylizacji metodą plazmową H2O2, i sterylizacji parą wodną oraz tlenku etylenu . Temperatura zgrzewu opakowania  w zakresie 140-150C, zgodne z normą EN i PN 868-5</t>
  </si>
  <si>
    <t>Rękaw typu TYVEC foliowo-polyolefinowy  o gramaturze 93g/m2 w rozmiarze 75- 80mmx70m, przeznaczony do sterylizacji metodą plazmową H2O2, i sterylizacji parą wodną oraz tlenku etylenu.Temperatura zgrzewu opakowania  w zakresie 140-150C, zgodne z normą EN i PN 868-5</t>
  </si>
  <si>
    <t xml:space="preserve">Maska tlenowa do wysokich stężeń  z rezerwuarem,    dla dorosłych z drenem o długości co najmniej 200 cm, elastyczna, dobrze przylegająca do twarzy,  j.u. wykonana z medycznego PCV, z zaciskiem na nos oraz z gumką na około głowy </t>
  </si>
  <si>
    <t xml:space="preserve"> Przedłużacz do pomp infuzyjnych, sterylny, j.u. przeźroczysty, długość drenu 1,5 m, dren  zakończony łącznikiem Luer-Lock,  informacja o pojemności resztkowej nadrukowana na opakowaniu jednostkowym</t>
  </si>
  <si>
    <t xml:space="preserve"> Przedłużacz do pomp infuzyjnych, sterylny, j.u. / czarny lub bursztynowy /, długość drenu 1,5 m, dren  zakończony łącznikiem Luer-Lock,   informacja o pojemności resztkowej nadrukowana na opakowaniu jednostkowym</t>
  </si>
  <si>
    <t>Przyrząd  do przetaczania  krwi, transfuzji, komora kroplowa wolna od PVC o długości min. 80mm w części przezroczystej, całość bez zawartości ftalanów (informacja na opakowaniu jednostkowym), zacisk rolkowy wyposażony w uchwyt na dren oraz możliwość zabezpieczenia igły biorczej po użyciu, nazwa producenta bezpośrednio na przyrządzie, wyposażone w opaskę lub gumkę stabilizującą dren wewnątrz opakowania, opakowanie kolorystyczne folia-papier, sterylny</t>
  </si>
  <si>
    <t>Przyrząd do przetaczania płynów infuzyjnych bursztynowy z workiem, pakowany fabrycznie przez producenta w jednym opakowaniu razem z workiem do osłony podawanego płynu przed światłem, worek w kolorze zielonym o wymiarach 210mmx310mm, komora kroplowa wykonana z PP o długości min 60mm (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</si>
  <si>
    <t>Strzykawka jednorazowa z końcówką Luer-Lock, poj. 20 ml, trzyczęściowa, z  przezroczystym cylindrem, gumowym tłokiem,  konrastującym tłokiem, czytelną skalą , podwójne zabezpieczenie przed przypadkowym wysunięciem tłoka, jałowa op.100 szt.</t>
  </si>
  <si>
    <t xml:space="preserve">Strzykawka bursztynowa/czarna trzyczęściowa o poj. 50 -60 ml do pompy infuzyjnej Luer-Lock. Skala kontrastująca i czytelna, tłok gumowy pakowana pojedynczo, opakowanie z widoczną datą ważności, nazwą producenta    </t>
  </si>
  <si>
    <t xml:space="preserve">Strzykawka trzyczęściowa o poj. 50 - 60  ml do pompy infuzyjnej Luer-Lock. Skala kontrastująca i czytelna, tłok gumowy pakowana pojedynczo, opakowanie z widoczną datą ważności, nazwą producenta    </t>
  </si>
  <si>
    <t xml:space="preserve">Kranik trójdrożny z wyczuwalnym lub optycznym w każdej pozycji indykatorem położenia </t>
  </si>
  <si>
    <t xml:space="preserve"> Strzykawka Janeta 50 - 60 ml.  j.u.  jałowa, trzyczęściowa, z końcówką do cewnika  z łącznikiem Luer, zaopatrzona w dokładną  dobrze widoczną skalę, tłok gumowy pakowana pojedynczo, opakowanie z widoczną  datą ważności, nazwą producenta    </t>
  </si>
  <si>
    <t xml:space="preserve">Pojemnik na wycinki histopatologiczne o pojemności 2000- ml </t>
  </si>
  <si>
    <t>LP.</t>
  </si>
  <si>
    <t>Opis wyrobu</t>
  </si>
  <si>
    <t>Rozmiar</t>
  </si>
  <si>
    <t>Jedn. miary</t>
  </si>
  <si>
    <t>ilość</t>
  </si>
  <si>
    <t>Cena jedn. netto</t>
  </si>
  <si>
    <t>VAT</t>
  </si>
  <si>
    <t>Cena jedn. brutto</t>
  </si>
  <si>
    <t>Numer katalog.</t>
  </si>
  <si>
    <t xml:space="preserve">Rękaw foliowo – papierowy wykonany: papier medyczny - gramatura minimum 60 g/m²; folia przeźroczysta/ transparentna, wykonana z wielowarstwowego laminatu (minimum 6 warstw, nie licząc warstwy kleju), umożliwiająca łatwą ocenę zawartości opakowania, odporna na uszkodzenia mechaniczne. Folia o gramaturze 55g/m2 ±6% i grubości 52µm ±6%. Wydłużenie przy zerwaniu wzdłuż i poprzek min. 100%.                                                                                                     Papier
- zawartość chlorków nie większa niż 0,05%, siarczków nie większa niż 0,25%,  
- wytrzymały na rozciąganie na sucho w kierunku walcowania nie mniej niż 6,4 kN/m, w kierunku poprzecznym nie mniej niż 3,4 kNm,        
- wytrzymałość na rozciąganie na mokro w kierunku walcowania nie mniej niż 2,1 kN/m, w kierunku poprzecznym nie mniej niż 1,1 kN/m.                                                                                                         Zgrzew fabryczny min. 3 kanałowy dla wszystkich rozmiarów. 
Oznaczenia na rękawie                                                                              - napisy i wskaźniki umieszczone poza przestrzenią pakowania w obszarze zgrzewu fabrycznego, piktogram otwartej torebki umieszczony od strony papieru i folii,
- wskaźnik kontrastowy, chemiczny, wskazujący fakt przejścia pakietu przez proces sterylizacji parowej, EO i FOR, oznaczenie metody sterylizacji na wskaźniku, opis zmiany koloru wskaźnika przed i po sterylizacji, opisane w j.polskim,
- jednoznacznie oznaczony kierunek otwierania pakietu, 
- oznaczenia zgodności z normą ISO 11607-1, 2, EN 868-3,5,  rękawy produkowane w procesie zwalidowanym, zgodnie z normą ISO 11607-2 (wymagana charakterystyka produktu wydana przez producenta),                                                                                            -  znak CE umieszczony na etykiecie i wewnątrz rolki,
- Każda rolka rękawa zabezpieczona folią.                                            - Temperatura zgrzewu 180-220 °C, nacisk 40-100N. 
Sposób nawinięcia rękawa na rolkę powtarzalny oraz zachowany zawsze ten sam kierunek otwierania. </t>
  </si>
  <si>
    <t>Rękaw foliowo – papierowy z fałdą</t>
  </si>
  <si>
    <t>200 x 50-60 x 100</t>
  </si>
  <si>
    <t xml:space="preserve">Rękaw foliowo – papierowy płaski </t>
  </si>
  <si>
    <t>50 x 200</t>
  </si>
  <si>
    <t>100 x 200</t>
  </si>
  <si>
    <t>120 x 200</t>
  </si>
  <si>
    <t>150 x 200</t>
  </si>
  <si>
    <t>200 x 200</t>
  </si>
  <si>
    <t>250 x 200</t>
  </si>
  <si>
    <t>300 x 200</t>
  </si>
  <si>
    <t xml:space="preserve">W cenie zadania Wykonawca musi uwzględnić koszt użyczenia zgrzewarki rolkowej na czas trwania umowy. Wszelkie naprawy i przeglądy po stronie dostawcy ( z wyłączeniem uszkodzeń mechanicznych).
Technologia zgrzewania zgodna z normą DIN 58953-7, regulowana odległość zgrzewu od krawędzi materiału zgrzewanego [zakres 0-50 mm], automatyczna redukcja temperatury w czasie przerwy w zgrzewaniu, zabezpieczenie przed przegrzaniem, automatyczna kontrola odchyłki temperatury, w przypadku jej przekroczenia następuje samoczynne zatrzymanie napędu, automatyczny start-stop paska napędu, zabezpieczenie przed uszkodzeniem napędu zgrzewarki, szybkość zgrzewania - minimum 10 m/min. Urządzenie przeznaczone do pracy ciągłej. 
Zasilanie 230/ 115 V 50/60 Hz, max. moc do  500 W;  temperatura zgrzewania 80 – 220 °C ±2 %;  zgrzew wielokanałowy, szerokość zgrzewu min. 12 mm; Menu w jez. polskim
</t>
  </si>
  <si>
    <t xml:space="preserve">Test kontroli skuteczności zgrzewu. Arkusz testowy z folią, zaopatrzony w miejsce do dokumentowania przeprowadzonej kontroli, zawierający  dane dotyczące: nazwy i numeru urządzenia, nazwy komórki w której umiejscowiona jest zgrzewarka, datę wykonania testu, podpis osoby kontrolującej test wykonanego zgrzewu. Opakowanie 250 szt. testów. </t>
  </si>
  <si>
    <t xml:space="preserve">Wskaźnik typu 6 do pary wodnej, przeznaczony do kontroli sterylizacji 121°C/ 20min i 134°C/7minut, wskaźnik wolny od toksycznych metali, jednoznaczna zmiana substancji wskaźnikowej po procesie sterylzacji. Zgodny z normą EN-ISO 11140-1:2014. op.250szt. </t>
  </si>
  <si>
    <t xml:space="preserve">Wskaźnik chemiczny do kontroli procesu dezynfekcji termicznej w myjni -dezynfektorze, o parametrach co najmniej 90°C/ 5 min.
- wyraźna, jednoznaczna zmiana koloru pola wskaźnikowego po osiągnięciu krytycznych parametrów dezynfekcji termicznej,
- wskaźnik umieszczony w komorze myjni podczas cyklu.  Potwierdzenie producenta o braku zawartości substancji toksycznych i niebezpiecznych. Opakowanie 100 szt. </t>
  </si>
  <si>
    <t xml:space="preserve">Test kontroli skuteczności mycia, samoprzylepny w postaci arkusza z  naniesionym syntetcznym zabrudzeniem testowym, do stosowania z przyrządem PCD. Opakowanie - arkusz  320 sztuk testów  </t>
  </si>
  <si>
    <t xml:space="preserve">Przyrząd do w/w testu </t>
  </si>
  <si>
    <t xml:space="preserve">Wskaźnik chemiczny do monitorowania pozostałości zanieczyszczeń białkowych w endoskopach giętkich, dł. 2,5m.  Nie wymagajacy inkubacji, dokładność 1 ug w czasie krótszym niż 10 sekund, jednoznaczna, wyraźna zmina substancji wskaźnikowej. Opakowanie 10szt. 
</t>
  </si>
  <si>
    <t>Elektroda przeznaczona do badań wysiłkowych i holerowskich dla dorosłych 50×45 mm, podłoże piankowe, żel płynny, mocny, łagodny dla skóry klej  do zastosowania na 72 godziny z możliwością wielokrotnej repozycji, odporna na zamoczenie.</t>
  </si>
  <si>
    <t>Elektrody do defibrylacji dla dorosłych typu Quick-Combo kompatybilne z aparatem Lifepak20, jednorazowego użytku z technologią rastrową, kształt owalny.  Doskonała radioprzezierność. Opakowania kodowane kolorami z nadrukowanymi schematami połączeń ułatwiają szybką identyfikację wyrobu. Zintegrowane odprowadzenia długości 120 cm. Warstwa przewodząca styku wykonana na bazie Ag/AgCl. Powierzchnia styku pojedynczej elektrody wynosi 102 cm2, pary – 204 cm2. Zgodność z normą ANSI/AAMI DF80:2003, nawet po długotrwałej współpracy z rozrusznikiem zewnętrznym. Opak. 2 szt.=1 para elektrod.</t>
  </si>
  <si>
    <t>Elektrody do defibrylacji dla dorosłych  ZOLL Pro-Padz. Technologia rastrowa, owalny kształt.   Doskonała radioprzezierność. Opakowania kodowane kolorami z nadrukowanymi schematami połączeń ułatwiają szybką identyfikację wyrobu. Zintegrowane odprowadzenia o długości 120 cm. Warstwa przewodząca styku wykonana na bazie Ag/AgCl. Powierzchnia styku pojedynczej elektrody wynosi 102 cm2, pary – 204 cm2. Pełna zgodność z normą ANSI/AAMI DF80:2003, nawet po długotrwałej współpracy z rozrusznikiem zewnętrznym. Opak. 2 szt.=1 para elektrod.</t>
  </si>
  <si>
    <t xml:space="preserve">Zamknięty system do nawilżania o pojemności 500 ml  napełniony jałową, pieciokrotnie destylowaną i dejonizowaną,  apirogenną wodą do terapii inhalacyjnej, umożliwiający prowadzenie długotrwałej inhalacji przy więcej niż jednym pacjencie,  do 100 dni przy terapii inhalacyjnej.  Specjalnie skonstruowany pojemnik z wbudowanym w ściankę kanałem powodującym przejście tlenu do samego dna, a potem aż ku jego górnej części, powodując jego przejście przez całą objętość wody. Wymagane potwierdzenie maksymalnego czasu użyteczności systemu oryginalną deklaracją producenta dołączoną do oferty. W zestawie sterylna  głowica łącząca reduktor z pojemnikiem. </t>
  </si>
  <si>
    <t xml:space="preserve">Rurka intubacyjna bez mankietu z medycznego PCV z min 3 oznaczeniami rozmiaru na korpusie z otworem Murphiego min, 3 oznaczenia głębokości w dystalnej części rurki rozm od  2 do 7,0 co 0,5, sterylna. </t>
  </si>
  <si>
    <t>Rurka intubacyjna z mankietem niskociśnieniowym wyprofilowanym w kształcie walca , silikonowana, wyposażona w znaczniki głębokości, w postaci grubego pierścienia. Linia RTG na całej długości rurki, oczko Murphy`ego, średnica mankietu podana na baloniku kontrolnym,  rozmiar podany na łączniku, baloniku kontrolnym i w co najmniej dwóch miejscach na  korpusie rurki, wyraźny znak skracania rurki, sterylna, opakowanie papier folia z punktowymi, fabrycznymi zgrzewami zapewniającymi utrzymanie anatomicznego kształtu rurki; rozmiar 3,0-10,0 co 0,5mm</t>
  </si>
  <si>
    <t xml:space="preserve">Elastyczna jednorazowa prowadnica do trudnych intubacji typu Bougie z wygiętym końcem. Wykonana z poliestrowej plecionki pokrytej żywicą, zapewnia odpowiednią sztywność przy wprowadzaniu jak i termoplastyczność w temperaturze ciała. Posiadająca -wygięty koniec, - znaczniki głębokości, - wymiary 15CH/60 cm, 15CH/70cm, 15CH/80cm, 15CH/100cm nie zawierająca lateksu i ftalanow, dostarczana w sztywnym futerale </t>
  </si>
  <si>
    <t>Jednorazowa łyżka sterylna ze światłowodem metalowa (podstawa łyzki również), dostarczana z ochronnym pokrowcem, możliwość założenia bez usuwania sterylnygo pokrowca.Typ Mc Intosh rozmiar 1-4 oraz Miller 00-1, zielony standard ISO</t>
  </si>
  <si>
    <t>Wielorazowy uchwyt do laryngoskopu kompatibilny z jednorazową  łyżką sterylną ze światłowodem z pozycji 27 formularza, dostępne rozmiary: standardowy oraz krótki. Wykonanie bateryjne, światło typu LED, zielony standard ISO</t>
  </si>
  <si>
    <t>Łącznik kątowy  z PVC o gładkim świetle typu martwa przestrzeń, spiralne wzmocnienie ścian zapobiegające zamknięcie światła przy wyginaniu lub skręcaniu, podwójnie obrotowy z zatyczką do odsysania i bronchoskopii o długości 10 cm, złącze 15M – złącze pacjenta 22M/15F, sterylny, opakowanie folia-papier</t>
  </si>
  <si>
    <t xml:space="preserve">Dren do drenażu ran pooperacyjnych typu Redon, sterylny, pakowany folia-papier. Nitka radiacyjna na całej długości drenu, rozmiary od CH 10 do CH 18, dł. 50 cm. </t>
  </si>
  <si>
    <t>Dreny z łącznikiem typu Y do jednoczesnego podłączenia 2 drenów opłucnowych</t>
  </si>
  <si>
    <t>Ostrza chirurgiczne, stal węglowa, różne rozmiary, wygrawerowany numer ostrza 
i nazwa producenta, rysunek ostrza umieszczony w skali 1:1 na opak. jednostkowym; opak. 100 szt.,</t>
  </si>
  <si>
    <t>Cewnik do odsysania górnych dróg oddechowych 
sterylny, otwór centralny i 2 otwory boczne naprzeciwległe zapobiegające zassaniu śluzówki, końcówka ścięta, atraumatyczna, zewnętrzna powierzchnia zmrożona, wyposażony w barwny konektor (kodowanie kolorystyczne), długość 50cm, opak. folia/papier, rozm.Ch 12-18</t>
  </si>
  <si>
    <t>Cewnik do odsysania górnych dróg oddechowych 
sterylny, otwór centralny i 2 otwory boczne naprzeciwległe zapobiegające zassaniu śluzówki, końcówka ścięta, atraumatyczna, zewnętrzna powierzchnia zmrożona, wyposażony w barwny konektor (kodowanie kolorystyczne), długość 50cm, opak. folia/papier, rozm Ch 20</t>
  </si>
  <si>
    <t>Cewnik do odsysania górnych dróg oddechowych 
sterylny, otwór centralny i 2 otwory boczne naprzeciwległe zapobiegające zassaniu śluzówki, końcówka ścięta, atraumatyczna, zewnętrzna powierzchnia zmrożona, wyposażony w barwny konektor (kodowanie kolorystyczne), długość 50cm, opak. folia/papier, rozm Ch 06-10</t>
  </si>
  <si>
    <t xml:space="preserve">Dren Kehra z czystego silikonu, linia widoczna w rtg, znaczniki co 5 cm, długość ramion głównego około 50 cm, poprzecznego około 20 cm, sterylne, podwójnie pakowane, z łącznikiem schodkowym, rozmiary: 9Ch, 12Ch, 15Ch, 18Ch, 21Ch, 24Ch
</t>
  </si>
  <si>
    <t xml:space="preserve">Sonda Sengstakena-Blakemora rozm. CH16, 18, 21 </t>
  </si>
  <si>
    <t>Szczotka chirurgiczna sucha, jednrazowego użytku</t>
  </si>
  <si>
    <t>Spike do przygotowywania i pobierania leków kompatybilny ze wszystkimi workami i butelkami dostępnymi na rynku, z zaworem samozamykającym typu Clearlink z gładką powierzchnią do wielokrotnej dezynfekcji do zastosowania do 96 godzin. Długość linii głównej 6 cm. Objętość napełniania linii głównej (w przybliżeniu) 0,38 ml. Produkt może być używany maksymalnie 100 razy lub przez okres 96 godzin. Nie zawiera lateksu naturalnego. Bez odpowietrznika. Zastawka ze złączem Luer typu Clearlink jest chemicznie i mechanicznie kompatybilna z 70% alkoholem izopropylowym, 10% jodyną powidonową i 0,2 roztworem chlorheksydyny</t>
  </si>
  <si>
    <t>Strzykawka jednorazowa z końcówką typu Luer, poj. 10 ml/ z  przezroczystym cylindrem,  konrastującym tłokiem, czytelną skalą nominalną  , podwójne zabezpieczenie przed przypadkowym wysunięciem tłoka, jałowa op.100 szt.</t>
  </si>
  <si>
    <t>Strzykawka jednorazowa z końcówką typu Luer, poj. 2 ml/skala 0,1ml z  przezroczystym cylindrem,  konrastującym tłokiem, czytelną skalą nominalną  , podwójne zabezpieczenie przed przypadkowym wysunięciem tłoka, jałowa op.100 szt.</t>
  </si>
  <si>
    <t>Strzykawka jednorazowa z końcówką typu Luer, poj. 20 ml/skala 1,0ml z  przezroczystym cylindrem,  konrastującym tłokiem, czytelną  skalą nominalną , podwójne zabezpieczenie przed przypadkowym wysunięciem tłoka, jałowa op.80 szt.</t>
  </si>
  <si>
    <t>Strzykawka trzyczęściowa 20ml do jednorazowego uzytku do pomp infuzyjnych strzykawkowych. Wykonana z Polipropylenu (korpus i tłok). Doskonale przezroczysta komora. Wysoki kontrast podziałki. Trwałe oznaczenie w kolorze czarnym. Idealna czytelność. Stopniowanie co 1ml. Centryczne zakończenie LuerLock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 Na życzenie Zamawiającego wymaga dostarczenia przez oferenta strzykawki z zakończeniem acentrycznym (bocznym) Luer (wtykowe) tego samego producenta.</t>
  </si>
  <si>
    <t>igła (zestaw) do znieczuleń splotów nerwowych pod kontrolą USG, rozmiar igły 22Gx35mm</t>
  </si>
  <si>
    <t>igła (zestaw) do znieczuleń splotów nerwowych pod kontrolą USG, rozmiar igły 22Gx50mm</t>
  </si>
  <si>
    <t xml:space="preserve"> Igła iniekcyjna j.u. 1,2x40, sterylna, op/100 szt cienkościenna o zwiększonym świetle pozwalającym na uzyskanie wyższych  przepływów podczas iniekcji i pobierania leku,  wykonana ze stali nierdzewnej, dobrze dopasowana do strzykawki.</t>
  </si>
  <si>
    <t>Korek luer-lock z wewnętrzną gąbką  nasączoną 70% IPA (izopropyl). Koreczek w opakowaniu gwarantującym sterylność. Umożliwiający dezynfekcję zaworów bezigłowych przy portach oraz wkłuciach centralnych. Możliwe długotrwałe zabezpieczenie dostępu bezigłowego do 7 dni.</t>
  </si>
  <si>
    <t>łyżki do wideolaryngoskopu MACGRATH rozm.3 i 4</t>
  </si>
  <si>
    <t>44.</t>
  </si>
  <si>
    <t>75 x 30-45 x100</t>
  </si>
  <si>
    <t>250 x60- 70 x 100</t>
  </si>
  <si>
    <t>Załącznik nr 7</t>
  </si>
  <si>
    <r>
      <rPr>
        <b/>
        <sz val="10"/>
        <rFont val="Times New Roman"/>
        <family val="1"/>
      </rPr>
      <t xml:space="preserve">Załącznik nr 11  </t>
    </r>
    <r>
      <rPr>
        <sz val="10"/>
        <rFont val="Arial CE"/>
        <family val="2"/>
      </rPr>
      <t xml:space="preserve">  </t>
    </r>
  </si>
  <si>
    <t>Załącznik nr 32</t>
  </si>
  <si>
    <t xml:space="preserve">Suma </t>
  </si>
  <si>
    <t xml:space="preserve">Papier do sterylizacji biały  - włókno celulozowe, miękki, gramatura nominalna co najmniej 60g/m². Wykonany zgodnie z normami zharmonizowanymi z dyrektywą o wyrobach medycznych EN ISO 11607-1, 2; PN EN 868- 1,2.                                                                             - Wytrzymałość na rozciąganie liniowe na sucho w kierunku walcowania nie mniej niż 2,4 kN/m 
- w kierunku poprzecznym  nie mniej niż 1,33kN/m, 
- wytrzymałość na rozciąganie liniowe na mokro  w kierunku walcowania nie mniej niż 0,8 kN/m, 
- w kierunku poprzecznym nie mniej niż 0,45 kN/m, 
- gramatura nominalna 58g/m²,
- wydłużenie podczas pęknięcia MD 13 %
- wydłużenie podczas pęknięcia CD 5 %
Wymagana charakterystyka wytrzymałości wydana przez producenta, a nie dystrybutora w celu potwierdzenia i oceny parametrów wytrzymałości i zgodności z normą PN EN 868-2 oraz ISO 11607-1.
Termin ważności minimum 1 rok licząc od daty dostarczenia materiału. </t>
  </si>
  <si>
    <t xml:space="preserve">100x100                     </t>
  </si>
  <si>
    <t xml:space="preserve">90 x 90                  </t>
  </si>
  <si>
    <t xml:space="preserve">90 x90                      </t>
  </si>
  <si>
    <t xml:space="preserve">100x100                   </t>
  </si>
  <si>
    <t xml:space="preserve">Włóknina mikro krepowana, wykonana z kombinacji włókien celulozy i włókien syntetycznych o zwiększonej odporności mechanicznej, niebieska lub zielona . Przeznaczona do sterylizacji parowej, tlenkiem etylenu. Gramatura  min.57g/m², wytrzymałośc na przedarcie w kierunku walcowania nie mniej niż 1100mN, w kierunku poprzecznym nie mniej niż 1500mN, wytrzymałość na przepuklenie na sucho nie mniej niż 190 kPa, na mokro nie mniej niż 150 kPa, wytrzymałośc na rozciąganie liniowe na sucho w kierunku walcowania nie mniej niż 2,5 kN/m, w kierunku poprzecznym nie mniej niż 1,0 kN/m; wytrzymałośc na rozciąganie liniowe na mokro w kierunku walcowania nie mniej niż 1,4 kN/m, w kierunku poprzecznym nie mniej niż 0,7 kN/m. Wysoka bariera bakteriologiczna i mozliwość długiego składowania materiałów w stanie sterylnym - wymagane oświadczenie producenta o okresie przechowywania wyrobów w stanie sterylnym minimum 180 dni. Wymagana charakterystyka wytrzymałościowa wydana przez producenta w celu potwierdzenia spełnienia wymagań parametrów wytrzymałosciowych i zgodności z normą EN 868-2 oraz EN ISO 11607-1. </t>
  </si>
  <si>
    <t>Rozmiar [cm]</t>
  </si>
  <si>
    <r>
      <t xml:space="preserve">stapler okrężny zagięty sterylny </t>
    </r>
    <r>
      <rPr>
        <sz val="10"/>
        <color indexed="8"/>
        <rFont val="Times New Roman"/>
        <family val="1"/>
      </rPr>
      <t>f 24-34 (min 4 rozmiary)</t>
    </r>
  </si>
  <si>
    <t>Staplery skórne 35 zszywek w magazynku.  Widoczny wskaźnik ilości zszywek</t>
  </si>
  <si>
    <t>półmaski filtrujące  FFP3 - pakowane pojedynczo, bez zaworu, Norma EN 149:2001+A1:2009</t>
  </si>
  <si>
    <t>półmaski filtrujące  FFP3 - pakowane pojedynczo, z zaworem wydechowym, Norma EN 149:2001+A1:2009</t>
  </si>
  <si>
    <t>półmaski filtrujące FFP2- pakowane pojedynczo, bez zaworu, Norma EN 149:2001+A1:2009</t>
  </si>
  <si>
    <t>półmaski filtrujące FFP2- pakowane pojedynczo, z zaworem wydechowym, Norma EN 149:2001+A1:2009</t>
  </si>
  <si>
    <t>suma</t>
  </si>
  <si>
    <t>Załącznik nr 14</t>
  </si>
  <si>
    <t>Półmaski powinny spełniać następujące wymagania:</t>
  </si>
  <si>
    <t>zgodność z normami:</t>
  </si>
  <si>
    <t>PN-EN 140:2001/Ap1:2003 - Sprzęt ochrony układu oddechowego – Półmaski i ćwierćmaski – Wymagania, badanie, znakowanie ( lub odpowiednio EN 140:1998 EN 140:1998/AC:1999);</t>
  </si>
  <si>
    <t>PN-EN 149+A1:2010 - Sprzęt ochrony układu oddechowego – Półmaski filtrujące do ochrony przed cząstkami – Wymagania, badanie, znakowanie ( lub odpowiednio EN 149:2001+A1:2009)</t>
  </si>
  <si>
    <t>deklaracja zgodności  na zgodność z wymaganiami rozporządzenia UE 2016/425</t>
  </si>
  <si>
    <t>oznakowanie znakiem CE</t>
  </si>
  <si>
    <t>Kombinezony (odzież ochronna) powinna spełniać następujące wymagania:</t>
  </si>
  <si>
    <t>PN-EN 14126:2005 - Odzież ochronna – Wymagania i metody badań dla odzieży chroniącej przed czynnikami infekcyjnymi (lub odpowiednio EN 14126:2003 EN 14126:2003/AC:2004)</t>
  </si>
  <si>
    <t>deklaracja zgodności na zgodność z wymaganiami rozporządzenia UE 2016/425</t>
  </si>
  <si>
    <t>oznakowanie CE </t>
  </si>
  <si>
    <t>Kombinezon ochrony biologicznej , sklasyfikowany wg. normy EN 14 126 typu tyvec  rozm. S-XXL</t>
  </si>
  <si>
    <t>Ilość jm</t>
  </si>
  <si>
    <t>% VAT</t>
  </si>
  <si>
    <t>Producent /Nazwa, kod</t>
  </si>
  <si>
    <t>Częściowo wchłanialna, monofilamentowa, makroporowata, ultralekka siatka o gramaturze 28 g/m², średnica porów 3-4 mm, kompozyt: 50% włókien wchłanialnego poliglekapronu-25 (ok. 84 dni) i 50% włókien polipropylenu. Cienkie filamenty – ponizej 1 mm. Rozmiar siatki 6cm x 11cm</t>
  </si>
  <si>
    <t>6 x 11cm</t>
  </si>
  <si>
    <t xml:space="preserve">                                                                              szt.</t>
  </si>
  <si>
    <t>15 x 15cm</t>
  </si>
  <si>
    <t>Uniwersalna siatka polipropylenowa do rekonstrukcji przepuklin pachwinowych i pooperacyjnych klasycznych i laparoskopowych. Wtopione w siatkę niebieskie znaczniki wzmacniajace i ułatwiające jej pozycjonowanie. Waga 60g/m2 ; rozmiar porów : 1,5mm, grubość : 0,53mm, rozmiar 7,5 x 15cm.</t>
  </si>
  <si>
    <t>7,5 x 15cm</t>
  </si>
  <si>
    <t>Uniwersalna siatka polipropylenowa do rekonstrukcji przepuklin pachwinowych i pooperacyjnych klasycznych i laparoskopowych. Wtopione w siatkę niebieskie znaczniki wzmacniajace i ułatwiające jej pozycjonowanie. Waga 60g/m2 ; rozmiar porów : 1,5mm, grubość : 0,53mm, rozmiar 15 x 15cm.</t>
  </si>
  <si>
    <t>Uniwersalna siatka polipropylenowa do rekonstrukcji przepuklin pachwinowych i pooperacyjnych klasycznych i laparoskopowych. Wtopione w siatkę niebieskie znaczniki wzmacniajace i ułatwiające jej pozycjonowanie. Waga 60g/m2 ; rozmiar porów : 1,5mm, grubość : 0,53mm, rozmiar 20 x 30cm.</t>
  </si>
  <si>
    <t>20 x 30cm</t>
  </si>
  <si>
    <t>Razem:</t>
  </si>
  <si>
    <t>X</t>
  </si>
  <si>
    <t>Urządzenie do aplikacji kleju tkankowego kompatybilne z pozycją 4</t>
  </si>
  <si>
    <t>Załącznik nr 33 Formularz cenowy</t>
  </si>
  <si>
    <t>Przyrząd do przetaczania płynów infuzyjnych, komora kroplowa bez PVC o długości min. 50mm w części przezroczystej, całość wolna od ftalanów (informacja na opakowaniu jednostkowym), zacisk rolkowy wyposażony w uchwyt na dren oraz możliwość zabezpieczenia igły biorczej po użyciu, nazwa producenta bezpośrednio na przyrządzie, wyposażone w opaskę lub gumkę stabilizującą dren wewnątrz opakowania, opakowanie kolorystyczne folia-papier, sterylny</t>
  </si>
  <si>
    <t>Sterylna butelka  o pojemności 80 ml , pakowana pojedynczo do przechowywania, przenoszenia, pasteryzowania oraz podawania mleka matki.</t>
  </si>
  <si>
    <t xml:space="preserve"> Igły iniekcyjne j..u. 0,45x13, 0,45x16, 0,5x16, 0,5x25, 0,5x40, 0,6x25, 0,6x30, 0,7x30, 0,8x40, 0,9x25, 0,9x40, 0,9x50,  sterylne, op /100 szt cienkościenne o zwiększonym świetle  pozwalającym na uzyskanie wyższych  przepływów podczas iniekcji i pobierania leku,  wykonane ze stali nierdzewnej, dobrze  dopasowane do strzykawki, </t>
  </si>
  <si>
    <t xml:space="preserve"> Strzykawka trzyczęściowa typu Luer do tuberkuliny  poj. 1 ml  jałowa, zbudowana z przeźroczystego cylindra i tłoku dobrze dopasowanego do cylindra i uszczelniacza tłoka,  wyposażona w kryzę ograniczającą wysuwanie się tłoka, zaopatrzona w dokładną dobrze  widoczną skalę,, opakowanie a 100 szt.</t>
  </si>
  <si>
    <t>Aplikator  z filtrem  antybakteryjnym  max. do  0,5µm  do przygotowywania leków</t>
  </si>
  <si>
    <t xml:space="preserve">koreczki do probówek serologicznych  z pozycji powyżej </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</si>
</sst>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_-* #,##0.0\ _z_ł_-;\-* #,##0.0\ _z_ł_-;_-* &quot;-&quot;??\ _z_ł_-;_-@_-"/>
    <numFmt numFmtId="173" formatCode="_-* #,##0\ _z_ł_-;\-* #,##0\ _z_ł_-;_-* &quot;-&quot;??\ _z_ł_-;_-@_-"/>
    <numFmt numFmtId="174" formatCode="[$-415]General"/>
    <numFmt numFmtId="175" formatCode="[$-415]d\ mmmm\ yyyy"/>
    <numFmt numFmtId="176" formatCode="_-* #,##0.00\ [$zł-415]_-;\-* #,##0.00\ [$zł-415]_-;_-* &quot;-&quot;??\ [$zł-415]_-;_-@_-"/>
    <numFmt numFmtId="177" formatCode="0.0000"/>
    <numFmt numFmtId="178" formatCode="0.00000"/>
    <numFmt numFmtId="179" formatCode="0.000000"/>
    <numFmt numFmtId="180" formatCode="[$-415]#,##0"/>
    <numFmt numFmtId="181" formatCode="&quot; &quot;#,##0.00&quot; zł &quot;;&quot;-&quot;#,##0.00&quot; zł &quot;;&quot; -&quot;#&quot; zł &quot;;@&quot; &quot;"/>
    <numFmt numFmtId="182" formatCode="[$-415]0%"/>
    <numFmt numFmtId="183" formatCode="&quot; &quot;#,##0.00&quot; zł &quot;;&quot;-&quot;#,##0.00&quot; zł &quot;;&quot; -&quot;#&quot; zł &quot;;&quot; &quot;@&quot; &quot;"/>
    <numFmt numFmtId="184" formatCode="[$-415]0.00"/>
    <numFmt numFmtId="185" formatCode="#,##0.00\ &quot;zł&quot;"/>
    <numFmt numFmtId="186" formatCode="#,##0.00\ [$zł-415];\-#,##0.00\ [$zł-415]"/>
    <numFmt numFmtId="187" formatCode="#,##0.00&quot; &quot;[$zł-415]"/>
  </numFmts>
  <fonts count="85">
    <font>
      <sz val="10"/>
      <name val="Arial CE"/>
      <family val="2"/>
    </font>
    <font>
      <sz val="10"/>
      <name val="Arial"/>
      <family val="0"/>
    </font>
    <font>
      <b/>
      <sz val="10"/>
      <name val="Times New Roman"/>
      <family val="1"/>
    </font>
    <font>
      <sz val="10"/>
      <name val="Times New Roman"/>
      <family val="1"/>
    </font>
    <font>
      <sz val="10"/>
      <color indexed="8"/>
      <name val="Times New Roman"/>
      <family val="1"/>
    </font>
    <font>
      <sz val="10"/>
      <color indexed="10"/>
      <name val="Arial CE"/>
      <family val="2"/>
    </font>
    <font>
      <sz val="8"/>
      <name val="Arial"/>
      <family val="2"/>
    </font>
    <font>
      <sz val="10"/>
      <color indexed="10"/>
      <name val="Times New Roman"/>
      <family val="1"/>
    </font>
    <font>
      <b/>
      <i/>
      <sz val="10"/>
      <name val="Arial CE"/>
      <family val="2"/>
    </font>
    <font>
      <i/>
      <sz val="10"/>
      <name val="Times New Roman"/>
      <family val="1"/>
    </font>
    <font>
      <sz val="12"/>
      <name val="Arial CE"/>
      <family val="2"/>
    </font>
    <font>
      <sz val="11"/>
      <color indexed="8"/>
      <name val="Times New Roman"/>
      <family val="1"/>
    </font>
    <font>
      <sz val="12"/>
      <name val="Times New Roman"/>
      <family val="1"/>
    </font>
    <font>
      <sz val="11"/>
      <name val="Times New Roman"/>
      <family val="1"/>
    </font>
    <font>
      <sz val="8"/>
      <name val="Times New Roman"/>
      <family val="1"/>
    </font>
    <font>
      <b/>
      <sz val="10"/>
      <name val="Arial CE"/>
      <family val="0"/>
    </font>
    <font>
      <b/>
      <sz val="9"/>
      <name val="Times New Roman"/>
      <family val="1"/>
    </font>
    <font>
      <b/>
      <sz val="11"/>
      <name val="Times New Roman"/>
      <family val="1"/>
    </font>
    <font>
      <sz val="8"/>
      <name val="Arial CE"/>
      <family val="2"/>
    </font>
    <font>
      <sz val="8"/>
      <name val="Verdana"/>
      <family val="2"/>
    </font>
    <font>
      <b/>
      <sz val="12"/>
      <name val="Times New Roman"/>
      <family val="1"/>
    </font>
    <font>
      <sz val="11"/>
      <name val="Arial CE"/>
      <family val="2"/>
    </font>
    <font>
      <b/>
      <sz val="8"/>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b/>
      <sz val="11"/>
      <color indexed="63"/>
      <name val="Calibri"/>
      <family val="2"/>
    </font>
    <font>
      <u val="single"/>
      <sz val="10"/>
      <color indexed="12"/>
      <name val="Arial CE"/>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Times New Roman"/>
      <family val="1"/>
    </font>
    <font>
      <b/>
      <sz val="10"/>
      <color indexed="10"/>
      <name val="Arial CE"/>
      <family val="0"/>
    </font>
    <font>
      <sz val="10"/>
      <color indexed="8"/>
      <name val="Arial CE"/>
      <family val="2"/>
    </font>
    <font>
      <b/>
      <sz val="10"/>
      <color indexed="10"/>
      <name val="Times New Roman"/>
      <family val="1"/>
    </font>
    <font>
      <sz val="12"/>
      <color indexed="8"/>
      <name val="Times New Roman"/>
      <family val="1"/>
    </font>
    <font>
      <b/>
      <sz val="8"/>
      <color indexed="8"/>
      <name val="Times New Roman"/>
      <family val="1"/>
    </font>
    <font>
      <sz val="8"/>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b/>
      <sz val="11"/>
      <color rgb="FF3F3F3F"/>
      <name val="Calibri"/>
      <family val="2"/>
    </font>
    <font>
      <u val="single"/>
      <sz val="10"/>
      <color theme="10"/>
      <name val="Arial CE"/>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Times New Roman"/>
      <family val="1"/>
    </font>
    <font>
      <sz val="10"/>
      <color rgb="FF000000"/>
      <name val="Times New Roman"/>
      <family val="1"/>
    </font>
    <font>
      <sz val="9"/>
      <color rgb="FF000000"/>
      <name val="Times New Roman"/>
      <family val="1"/>
    </font>
    <font>
      <b/>
      <sz val="10"/>
      <color rgb="FFFF0000"/>
      <name val="Arial CE"/>
      <family val="0"/>
    </font>
    <font>
      <sz val="10"/>
      <color rgb="FFFF0000"/>
      <name val="Arial CE"/>
      <family val="2"/>
    </font>
    <font>
      <sz val="10"/>
      <color theme="1"/>
      <name val="Times New Roman"/>
      <family val="1"/>
    </font>
    <font>
      <sz val="10"/>
      <color theme="1"/>
      <name val="Arial CE"/>
      <family val="2"/>
    </font>
    <font>
      <b/>
      <sz val="10"/>
      <color rgb="FFFF0000"/>
      <name val="Times New Roman"/>
      <family val="1"/>
    </font>
    <font>
      <sz val="12"/>
      <color rgb="FF000000"/>
      <name val="Times New Roman"/>
      <family val="1"/>
    </font>
    <font>
      <b/>
      <sz val="8"/>
      <color rgb="FF000000"/>
      <name val="Times New Roman"/>
      <family val="1"/>
    </font>
    <font>
      <sz val="8"/>
      <color rgb="FF000000"/>
      <name val="Times New Roman"/>
      <family val="1"/>
    </font>
    <font>
      <sz val="8"/>
      <color rgb="FF111111"/>
      <name val="Times New Roman"/>
      <family val="1"/>
    </font>
    <font>
      <b/>
      <sz val="8"/>
      <color rgb="FF11111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hair">
        <color indexed="8"/>
      </left>
      <right style="hair">
        <color indexed="8"/>
      </right>
      <top>
        <color indexed="63"/>
      </top>
      <bottom style="hair">
        <color indexed="8"/>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color indexed="8"/>
      </left>
      <right>
        <color indexed="63"/>
      </right>
      <top>
        <color indexed="63"/>
      </top>
      <bottom>
        <color indexed="63"/>
      </bottom>
    </border>
    <border>
      <left style="thin"/>
      <right style="thin"/>
      <top/>
      <bottom style="thin"/>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color indexed="63"/>
      </top>
      <bottom style="thin">
        <color indexed="8"/>
      </bottom>
    </border>
    <border>
      <left/>
      <right/>
      <top style="thin"/>
      <bottom style="thin"/>
    </border>
    <border>
      <left>
        <color indexed="63"/>
      </left>
      <right style="thin"/>
      <top style="thin"/>
      <bottom style="thin"/>
    </border>
    <border>
      <left style="thin">
        <color rgb="FF000000"/>
      </left>
      <right>
        <color indexed="63"/>
      </right>
      <top style="thin">
        <color rgb="FF000000"/>
      </top>
      <bottom>
        <color indexed="63"/>
      </bottom>
    </border>
    <border>
      <left>
        <color indexed="63"/>
      </left>
      <right>
        <color indexed="63"/>
      </right>
      <top style="thin">
        <color rgb="FF000000"/>
      </top>
      <bottom/>
    </border>
    <border>
      <left>
        <color indexed="63"/>
      </left>
      <right style="thin">
        <color rgb="FF000000"/>
      </right>
      <top style="thin">
        <color rgb="FF000000"/>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9" fontId="56" fillId="0" borderId="0">
      <alignment/>
      <protection/>
    </xf>
    <xf numFmtId="173" fontId="56" fillId="0" borderId="0">
      <alignment/>
      <protection/>
    </xf>
    <xf numFmtId="174" fontId="57" fillId="29" borderId="2" applyProtection="0">
      <alignment/>
    </xf>
    <xf numFmtId="168" fontId="56" fillId="0" borderId="0">
      <alignment/>
      <protection/>
    </xf>
    <xf numFmtId="0" fontId="58" fillId="0" borderId="0" applyNumberFormat="0" applyFill="0" applyBorder="0" applyAlignment="0" applyProtection="0"/>
    <xf numFmtId="0" fontId="59" fillId="0" borderId="3" applyNumberFormat="0" applyFill="0" applyAlignment="0" applyProtection="0"/>
    <xf numFmtId="0" fontId="60" fillId="30"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1" borderId="0" applyNumberFormat="0" applyBorder="0" applyAlignment="0" applyProtection="0"/>
    <xf numFmtId="0" fontId="0" fillId="0" borderId="0">
      <alignment/>
      <protection/>
    </xf>
    <xf numFmtId="0" fontId="65" fillId="27" borderId="1" applyNumberFormat="0" applyAlignment="0" applyProtection="0"/>
    <xf numFmtId="0" fontId="66" fillId="0" borderId="0" applyNumberFormat="0" applyFill="0" applyBorder="0" applyAlignment="0" applyProtection="0"/>
    <xf numFmtId="9" fontId="1" fillId="0" borderId="0" applyFill="0" applyBorder="0" applyAlignment="0" applyProtection="0"/>
    <xf numFmtId="0" fontId="67" fillId="0" borderId="8"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0" fillId="32" borderId="9" applyNumberFormat="0" applyFont="0" applyAlignment="0" applyProtection="0"/>
    <xf numFmtId="44"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71" fillId="33" borderId="0" applyNumberFormat="0" applyBorder="0" applyAlignment="0" applyProtection="0"/>
  </cellStyleXfs>
  <cellXfs count="471">
    <xf numFmtId="0" fontId="0" fillId="0" borderId="0" xfId="0" applyAlignment="1">
      <alignment/>
    </xf>
    <xf numFmtId="0" fontId="0" fillId="0" borderId="0" xfId="0" applyFont="1" applyAlignment="1">
      <alignment/>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2" fontId="3" fillId="0" borderId="10" xfId="0" applyNumberFormat="1" applyFont="1" applyBorder="1" applyAlignment="1">
      <alignment horizontal="right" vertical="center" wrapText="1"/>
    </xf>
    <xf numFmtId="9" fontId="3" fillId="0" borderId="10" xfId="0" applyNumberFormat="1" applyFont="1" applyBorder="1" applyAlignment="1">
      <alignment horizontal="right" vertical="center" wrapText="1"/>
    </xf>
    <xf numFmtId="0" fontId="3" fillId="0" borderId="10" xfId="0" applyNumberFormat="1" applyFont="1" applyBorder="1" applyAlignment="1">
      <alignment horizontal="center" vertical="center" wrapText="1"/>
    </xf>
    <xf numFmtId="0" fontId="0" fillId="0" borderId="0" xfId="0" applyFont="1" applyAlignment="1">
      <alignment wrapText="1"/>
    </xf>
    <xf numFmtId="0" fontId="5" fillId="0" borderId="0" xfId="0" applyFont="1" applyAlignment="1">
      <alignment/>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3" fillId="0" borderId="10" xfId="0" applyFont="1" applyFill="1" applyBorder="1" applyAlignment="1">
      <alignment horizontal="center" vertical="center"/>
    </xf>
    <xf numFmtId="0" fontId="2" fillId="34" borderId="10" xfId="0" applyFont="1" applyFill="1" applyBorder="1" applyAlignment="1">
      <alignment horizontal="center" vertical="top" wrapText="1"/>
    </xf>
    <xf numFmtId="2" fontId="2" fillId="34" borderId="10" xfId="0" applyNumberFormat="1" applyFont="1" applyFill="1" applyBorder="1" applyAlignment="1">
      <alignment horizontal="center" vertical="top" wrapText="1"/>
    </xf>
    <xf numFmtId="0" fontId="3" fillId="0" borderId="0" xfId="0" applyFont="1" applyAlignment="1">
      <alignment horizontal="center" wrapText="1"/>
    </xf>
    <xf numFmtId="0" fontId="3" fillId="0" borderId="0" xfId="0" applyFont="1" applyAlignment="1">
      <alignment/>
    </xf>
    <xf numFmtId="2" fontId="3" fillId="0" borderId="0" xfId="0" applyNumberFormat="1" applyFont="1" applyAlignment="1">
      <alignment horizontal="center"/>
    </xf>
    <xf numFmtId="0" fontId="3" fillId="0" borderId="0" xfId="0" applyFont="1" applyAlignment="1">
      <alignment horizontal="center"/>
    </xf>
    <xf numFmtId="0" fontId="3" fillId="0" borderId="0" xfId="0" applyNumberFormat="1" applyFont="1" applyAlignment="1">
      <alignment/>
    </xf>
    <xf numFmtId="0" fontId="0" fillId="0" borderId="0" xfId="0" applyFont="1" applyAlignment="1">
      <alignment horizontal="center"/>
    </xf>
    <xf numFmtId="0" fontId="3" fillId="0" borderId="10" xfId="0" applyFont="1" applyBorder="1" applyAlignment="1">
      <alignment horizontal="center" vertical="center"/>
    </xf>
    <xf numFmtId="2" fontId="3" fillId="0" borderId="10" xfId="0" applyNumberFormat="1" applyFont="1" applyBorder="1" applyAlignment="1">
      <alignment horizontal="right" vertical="center"/>
    </xf>
    <xf numFmtId="0" fontId="3" fillId="0" borderId="0" xfId="0" applyFont="1" applyBorder="1" applyAlignment="1">
      <alignment horizontal="center" vertical="center" wrapText="1"/>
    </xf>
    <xf numFmtId="0" fontId="3" fillId="0" borderId="0" xfId="0" applyFont="1" applyBorder="1" applyAlignment="1">
      <alignment/>
    </xf>
    <xf numFmtId="0" fontId="3" fillId="0" borderId="0" xfId="0" applyFont="1" applyBorder="1" applyAlignment="1">
      <alignment horizontal="center" vertical="center"/>
    </xf>
    <xf numFmtId="0" fontId="3" fillId="0" borderId="10" xfId="0" applyFont="1" applyFill="1" applyBorder="1" applyAlignment="1">
      <alignment horizontal="left" vertical="top" wrapText="1"/>
    </xf>
    <xf numFmtId="0" fontId="3" fillId="0" borderId="10" xfId="0" applyFont="1" applyBorder="1" applyAlignment="1">
      <alignment wrapText="1"/>
    </xf>
    <xf numFmtId="2" fontId="0" fillId="0" borderId="0" xfId="0" applyNumberFormat="1" applyFont="1" applyAlignment="1">
      <alignment horizontal="center" vertical="top"/>
    </xf>
    <xf numFmtId="0" fontId="0" fillId="0" borderId="0" xfId="0" applyFont="1" applyAlignment="1">
      <alignment horizontal="center" vertical="top"/>
    </xf>
    <xf numFmtId="2" fontId="3" fillId="0" borderId="10" xfId="0" applyNumberFormat="1" applyFont="1" applyFill="1" applyBorder="1" applyAlignment="1">
      <alignment horizontal="right" vertical="center" wrapText="1"/>
    </xf>
    <xf numFmtId="0" fontId="3" fillId="0" borderId="10" xfId="0" applyFont="1" applyBorder="1" applyAlignment="1">
      <alignment horizontal="center" vertical="top" wrapText="1"/>
    </xf>
    <xf numFmtId="2" fontId="0" fillId="0" borderId="10" xfId="0" applyNumberFormat="1" applyFont="1" applyBorder="1" applyAlignment="1">
      <alignment horizontal="center" vertical="top"/>
    </xf>
    <xf numFmtId="2" fontId="3" fillId="0" borderId="10" xfId="0" applyNumberFormat="1" applyFont="1" applyBorder="1" applyAlignment="1">
      <alignment horizontal="center" vertical="top"/>
    </xf>
    <xf numFmtId="2" fontId="3" fillId="0" borderId="10" xfId="0" applyNumberFormat="1" applyFont="1" applyBorder="1" applyAlignment="1">
      <alignment horizontal="center" vertical="top" wrapText="1"/>
    </xf>
    <xf numFmtId="0" fontId="4" fillId="0" borderId="10" xfId="0" applyFont="1" applyBorder="1" applyAlignment="1">
      <alignment horizontal="left" vertical="center" wrapText="1"/>
    </xf>
    <xf numFmtId="0" fontId="3" fillId="0" borderId="10" xfId="0" applyFont="1" applyBorder="1" applyAlignment="1">
      <alignment horizontal="left" vertical="top" wrapText="1"/>
    </xf>
    <xf numFmtId="0" fontId="2" fillId="0" borderId="10" xfId="0" applyFont="1" applyBorder="1" applyAlignment="1">
      <alignment horizontal="center" vertical="top" wrapText="1"/>
    </xf>
    <xf numFmtId="0" fontId="8" fillId="0" borderId="0" xfId="0" applyFont="1" applyFill="1" applyBorder="1" applyAlignment="1">
      <alignment horizontal="left"/>
    </xf>
    <xf numFmtId="2" fontId="0" fillId="0" borderId="0" xfId="0" applyNumberFormat="1" applyFont="1" applyAlignment="1">
      <alignment horizontal="center"/>
    </xf>
    <xf numFmtId="1" fontId="0" fillId="0" borderId="10" xfId="0" applyNumberFormat="1" applyBorder="1" applyAlignment="1">
      <alignment horizontal="center" vertical="center" wrapText="1"/>
    </xf>
    <xf numFmtId="1" fontId="0" fillId="0" borderId="10" xfId="0" applyNumberFormat="1" applyFont="1" applyBorder="1" applyAlignment="1">
      <alignment horizontal="center" vertical="center" wrapText="1"/>
    </xf>
    <xf numFmtId="0" fontId="3" fillId="0" borderId="11" xfId="0" applyFont="1" applyBorder="1" applyAlignment="1">
      <alignment horizontal="left" vertical="center" wrapText="1"/>
    </xf>
    <xf numFmtId="0" fontId="2" fillId="0" borderId="10" xfId="0" applyFont="1" applyFill="1" applyBorder="1" applyAlignment="1">
      <alignment horizontal="right" wrapText="1"/>
    </xf>
    <xf numFmtId="0" fontId="4" fillId="0" borderId="10" xfId="0" applyFont="1" applyBorder="1" applyAlignment="1">
      <alignment horizontal="center" vertical="center" wrapText="1"/>
    </xf>
    <xf numFmtId="0" fontId="3" fillId="0" borderId="12" xfId="0" applyFont="1" applyBorder="1" applyAlignment="1">
      <alignment horizontal="center" vertical="center"/>
    </xf>
    <xf numFmtId="2" fontId="4" fillId="34" borderId="10" xfId="0" applyNumberFormat="1" applyFont="1" applyFill="1" applyBorder="1" applyAlignment="1">
      <alignment horizontal="center" vertical="center" wrapText="1"/>
    </xf>
    <xf numFmtId="0" fontId="0" fillId="0" borderId="10" xfId="0" applyBorder="1" applyAlignment="1">
      <alignment/>
    </xf>
    <xf numFmtId="0" fontId="7" fillId="0" borderId="10" xfId="0" applyNumberFormat="1" applyFont="1" applyBorder="1" applyAlignment="1">
      <alignment horizontal="center" vertical="center" wrapText="1"/>
    </xf>
    <xf numFmtId="2" fontId="3" fillId="0" borderId="10" xfId="0" applyNumberFormat="1" applyFont="1" applyBorder="1" applyAlignment="1">
      <alignment horizontal="center"/>
    </xf>
    <xf numFmtId="2" fontId="3" fillId="0" borderId="10" xfId="0" applyNumberFormat="1" applyFont="1" applyBorder="1" applyAlignment="1">
      <alignment/>
    </xf>
    <xf numFmtId="0" fontId="10" fillId="0" borderId="0" xfId="0" applyFont="1" applyAlignment="1">
      <alignment/>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2" fontId="3" fillId="0" borderId="12" xfId="0" applyNumberFormat="1" applyFont="1" applyBorder="1" applyAlignment="1">
      <alignment horizontal="right" vertical="center" wrapText="1"/>
    </xf>
    <xf numFmtId="9" fontId="3" fillId="0" borderId="12" xfId="0" applyNumberFormat="1" applyFont="1" applyBorder="1" applyAlignment="1">
      <alignment horizontal="right" vertical="center" wrapText="1"/>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2" fontId="3" fillId="0" borderId="13" xfId="0" applyNumberFormat="1" applyFont="1" applyBorder="1" applyAlignment="1">
      <alignment horizontal="right" vertical="center" wrapText="1"/>
    </xf>
    <xf numFmtId="0" fontId="3" fillId="0" borderId="10" xfId="0" applyFont="1" applyBorder="1" applyAlignment="1">
      <alignment/>
    </xf>
    <xf numFmtId="0" fontId="3" fillId="0" borderId="10" xfId="0" applyFont="1" applyBorder="1" applyAlignment="1">
      <alignment vertical="top" wrapText="1"/>
    </xf>
    <xf numFmtId="9" fontId="3" fillId="0" borderId="10" xfId="0" applyNumberFormat="1" applyFont="1" applyBorder="1" applyAlignment="1">
      <alignment/>
    </xf>
    <xf numFmtId="0" fontId="2" fillId="0" borderId="13" xfId="0" applyFont="1" applyBorder="1" applyAlignment="1">
      <alignment horizontal="center" vertical="center" wrapText="1"/>
    </xf>
    <xf numFmtId="2" fontId="2" fillId="0" borderId="13" xfId="0" applyNumberFormat="1" applyFont="1" applyBorder="1" applyAlignment="1">
      <alignment horizontal="center" vertical="center" wrapText="1"/>
    </xf>
    <xf numFmtId="0" fontId="3" fillId="34" borderId="10" xfId="0" applyFont="1" applyFill="1" applyBorder="1" applyAlignment="1">
      <alignment horizontal="center" vertical="top" wrapText="1"/>
    </xf>
    <xf numFmtId="0" fontId="3" fillId="0" borderId="13" xfId="0" applyFont="1" applyBorder="1" applyAlignment="1">
      <alignment/>
    </xf>
    <xf numFmtId="0" fontId="2" fillId="0" borderId="13"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2" fontId="0" fillId="0" borderId="0" xfId="0" applyNumberFormat="1" applyAlignment="1">
      <alignment/>
    </xf>
    <xf numFmtId="0" fontId="3" fillId="34" borderId="13" xfId="0" applyFont="1" applyFill="1" applyBorder="1" applyAlignment="1">
      <alignment horizontal="left" vertical="center" wrapText="1"/>
    </xf>
    <xf numFmtId="0" fontId="3" fillId="0" borderId="13" xfId="0" applyFont="1" applyBorder="1" applyAlignment="1">
      <alignment horizontal="center" vertical="center"/>
    </xf>
    <xf numFmtId="3" fontId="3" fillId="0" borderId="13" xfId="0" applyNumberFormat="1" applyFont="1" applyBorder="1" applyAlignment="1">
      <alignment horizontal="center" vertical="center" wrapText="1"/>
    </xf>
    <xf numFmtId="9" fontId="3" fillId="0" borderId="13" xfId="0" applyNumberFormat="1" applyFont="1" applyBorder="1" applyAlignment="1">
      <alignment horizontal="right" vertical="center" wrapText="1"/>
    </xf>
    <xf numFmtId="2" fontId="3" fillId="0" borderId="13" xfId="0" applyNumberFormat="1" applyFont="1" applyBorder="1" applyAlignment="1">
      <alignment horizontal="right" vertical="center"/>
    </xf>
    <xf numFmtId="2" fontId="4" fillId="34" borderId="13" xfId="0" applyNumberFormat="1" applyFont="1" applyFill="1" applyBorder="1" applyAlignment="1">
      <alignment horizontal="center" vertical="center" wrapText="1"/>
    </xf>
    <xf numFmtId="0" fontId="2" fillId="0" borderId="14"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0" fontId="0" fillId="0" borderId="14" xfId="0" applyNumberFormat="1" applyFont="1" applyBorder="1" applyAlignment="1">
      <alignment/>
    </xf>
    <xf numFmtId="2" fontId="4" fillId="34" borderId="14" xfId="0" applyNumberFormat="1" applyFont="1" applyFill="1" applyBorder="1" applyAlignment="1">
      <alignment horizontal="center" vertical="center" wrapText="1"/>
    </xf>
    <xf numFmtId="0" fontId="3" fillId="0" borderId="13" xfId="0" applyFont="1" applyBorder="1" applyAlignment="1">
      <alignment vertical="top" wrapText="1"/>
    </xf>
    <xf numFmtId="0" fontId="3" fillId="0" borderId="15" xfId="0" applyFont="1" applyBorder="1" applyAlignment="1">
      <alignment horizontal="left" vertical="center" wrapText="1"/>
    </xf>
    <xf numFmtId="0" fontId="3" fillId="0" borderId="15" xfId="0" applyFont="1" applyFill="1" applyBorder="1" applyAlignment="1">
      <alignment horizontal="center" vertical="center" wrapText="1"/>
    </xf>
    <xf numFmtId="0" fontId="3" fillId="0" borderId="15" xfId="0" applyFont="1" applyBorder="1" applyAlignment="1">
      <alignment horizontal="center" vertical="center" wrapText="1"/>
    </xf>
    <xf numFmtId="2" fontId="3" fillId="0" borderId="15" xfId="0" applyNumberFormat="1" applyFont="1" applyBorder="1" applyAlignment="1">
      <alignment horizontal="right" vertical="center" wrapText="1"/>
    </xf>
    <xf numFmtId="9" fontId="3" fillId="0" borderId="15" xfId="0" applyNumberFormat="1" applyFont="1" applyBorder="1" applyAlignment="1">
      <alignment horizontal="right" vertical="center" wrapText="1"/>
    </xf>
    <xf numFmtId="0" fontId="0" fillId="0" borderId="15" xfId="0" applyBorder="1" applyAlignment="1">
      <alignment/>
    </xf>
    <xf numFmtId="0" fontId="3" fillId="0" borderId="13" xfId="0" applyFont="1" applyFill="1" applyBorder="1" applyAlignment="1">
      <alignment horizontal="center" vertical="center" wrapText="1"/>
    </xf>
    <xf numFmtId="0" fontId="0" fillId="0" borderId="15" xfId="0" applyFont="1" applyBorder="1" applyAlignment="1">
      <alignment/>
    </xf>
    <xf numFmtId="2" fontId="3" fillId="0" borderId="15" xfId="0" applyNumberFormat="1" applyFont="1" applyFill="1" applyBorder="1" applyAlignment="1">
      <alignment horizontal="right" vertical="center" wrapText="1"/>
    </xf>
    <xf numFmtId="0" fontId="2" fillId="34" borderId="0" xfId="0" applyFont="1" applyFill="1" applyBorder="1" applyAlignment="1">
      <alignment horizontal="center" vertical="top" wrapText="1"/>
    </xf>
    <xf numFmtId="2" fontId="2" fillId="34" borderId="0" xfId="0" applyNumberFormat="1" applyFont="1" applyFill="1" applyBorder="1" applyAlignment="1">
      <alignment horizontal="center" vertical="top" wrapText="1"/>
    </xf>
    <xf numFmtId="2" fontId="0" fillId="0" borderId="0" xfId="0" applyNumberFormat="1" applyBorder="1" applyAlignment="1">
      <alignment horizontal="center"/>
    </xf>
    <xf numFmtId="2" fontId="0" fillId="0" borderId="0" xfId="0" applyNumberFormat="1" applyFont="1" applyBorder="1" applyAlignment="1">
      <alignment/>
    </xf>
    <xf numFmtId="2" fontId="0" fillId="0" borderId="0" xfId="0" applyNumberFormat="1" applyBorder="1" applyAlignment="1">
      <alignment/>
    </xf>
    <xf numFmtId="9" fontId="3" fillId="0" borderId="13" xfId="0" applyNumberFormat="1" applyFont="1" applyBorder="1" applyAlignment="1">
      <alignment/>
    </xf>
    <xf numFmtId="0" fontId="3" fillId="0" borderId="15" xfId="0" applyFont="1" applyFill="1" applyBorder="1" applyAlignment="1">
      <alignment/>
    </xf>
    <xf numFmtId="0" fontId="13" fillId="0" borderId="15" xfId="0" applyFont="1" applyBorder="1" applyAlignment="1">
      <alignment/>
    </xf>
    <xf numFmtId="0" fontId="3" fillId="0" borderId="15" xfId="0" applyFont="1" applyBorder="1" applyAlignment="1">
      <alignment/>
    </xf>
    <xf numFmtId="0" fontId="0" fillId="0" borderId="0" xfId="0" applyFill="1" applyAlignment="1">
      <alignment/>
    </xf>
    <xf numFmtId="0" fontId="3" fillId="0" borderId="15" xfId="0" applyFont="1" applyBorder="1" applyAlignment="1">
      <alignment wrapText="1"/>
    </xf>
    <xf numFmtId="9"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xf>
    <xf numFmtId="0" fontId="3" fillId="0" borderId="16" xfId="0" applyFont="1" applyBorder="1" applyAlignment="1">
      <alignment horizontal="center" vertical="center" wrapText="1"/>
    </xf>
    <xf numFmtId="2" fontId="3" fillId="0" borderId="15" xfId="0" applyNumberFormat="1" applyFont="1" applyBorder="1" applyAlignment="1">
      <alignment horizontal="right" vertical="center"/>
    </xf>
    <xf numFmtId="0" fontId="3" fillId="34" borderId="15" xfId="0" applyFont="1" applyFill="1" applyBorder="1" applyAlignment="1">
      <alignment horizontal="left" vertical="center" wrapText="1"/>
    </xf>
    <xf numFmtId="0" fontId="3" fillId="34" borderId="15" xfId="0" applyFont="1" applyFill="1" applyBorder="1" applyAlignment="1">
      <alignment horizontal="left" vertical="top" wrapText="1"/>
    </xf>
    <xf numFmtId="0" fontId="3" fillId="0" borderId="15" xfId="0" applyFont="1" applyBorder="1" applyAlignment="1">
      <alignment horizontal="center" vertical="center"/>
    </xf>
    <xf numFmtId="2" fontId="0" fillId="0" borderId="15" xfId="0" applyNumberFormat="1" applyBorder="1" applyAlignment="1">
      <alignment/>
    </xf>
    <xf numFmtId="0" fontId="2" fillId="0" borderId="10" xfId="0" applyFont="1" applyFill="1" applyBorder="1" applyAlignment="1">
      <alignment horizontal="left" wrapText="1"/>
    </xf>
    <xf numFmtId="0" fontId="3" fillId="0" borderId="13" xfId="0" applyFont="1" applyBorder="1" applyAlignment="1">
      <alignment wrapText="1"/>
    </xf>
    <xf numFmtId="2" fontId="3" fillId="0" borderId="11" xfId="0" applyNumberFormat="1" applyFont="1" applyBorder="1" applyAlignment="1">
      <alignment horizontal="right" vertical="center"/>
    </xf>
    <xf numFmtId="0" fontId="3" fillId="0" borderId="11" xfId="0" applyNumberFormat="1" applyFont="1" applyBorder="1" applyAlignment="1">
      <alignment horizontal="center" vertical="center" wrapText="1"/>
    </xf>
    <xf numFmtId="0" fontId="6" fillId="34" borderId="11" xfId="0" applyFont="1" applyFill="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0" xfId="0" applyFont="1" applyFill="1" applyBorder="1" applyAlignment="1">
      <alignment horizontal="center" vertical="center"/>
    </xf>
    <xf numFmtId="0" fontId="3" fillId="0" borderId="10" xfId="0" applyFont="1" applyBorder="1" applyAlignment="1">
      <alignment horizontal="left" wrapText="1"/>
    </xf>
    <xf numFmtId="0" fontId="3" fillId="0" borderId="18" xfId="56" applyFont="1" applyFill="1" applyBorder="1" applyAlignment="1">
      <alignment horizontal="left" vertical="center" wrapText="1"/>
      <protection/>
    </xf>
    <xf numFmtId="0" fontId="14" fillId="0" borderId="10" xfId="56" applyFont="1" applyFill="1" applyBorder="1" applyAlignment="1">
      <alignment horizontal="left" vertical="center" wrapText="1"/>
      <protection/>
    </xf>
    <xf numFmtId="0" fontId="14" fillId="0" borderId="10" xfId="56" applyFont="1" applyFill="1" applyBorder="1" applyAlignment="1">
      <alignment horizontal="center" vertical="center" wrapText="1"/>
      <protection/>
    </xf>
    <xf numFmtId="9" fontId="14" fillId="0" borderId="12" xfId="56" applyNumberFormat="1" applyFont="1" applyFill="1" applyBorder="1" applyAlignment="1">
      <alignment horizontal="center" vertical="center" wrapText="1"/>
      <protection/>
    </xf>
    <xf numFmtId="44" fontId="14" fillId="0" borderId="10" xfId="67" applyFont="1" applyFill="1" applyBorder="1" applyAlignment="1">
      <alignment horizontal="right" vertical="center" wrapText="1"/>
    </xf>
    <xf numFmtId="44" fontId="14" fillId="0" borderId="12" xfId="67" applyFont="1" applyFill="1" applyBorder="1" applyAlignment="1">
      <alignment horizontal="right" vertical="center" wrapText="1"/>
    </xf>
    <xf numFmtId="0" fontId="3" fillId="35" borderId="10" xfId="56" applyFont="1" applyFill="1" applyBorder="1" applyAlignment="1">
      <alignment horizontal="left" vertical="center" wrapText="1"/>
      <protection/>
    </xf>
    <xf numFmtId="0" fontId="3" fillId="35" borderId="10" xfId="56" applyFont="1" applyFill="1" applyBorder="1" applyAlignment="1">
      <alignment horizontal="left" vertical="top" wrapText="1"/>
      <protection/>
    </xf>
    <xf numFmtId="0" fontId="4" fillId="35" borderId="10" xfId="56" applyFont="1" applyFill="1" applyBorder="1" applyAlignment="1">
      <alignment horizontal="left" vertical="center" wrapText="1"/>
      <protection/>
    </xf>
    <xf numFmtId="0" fontId="3" fillId="35" borderId="0" xfId="56" applyFont="1" applyFill="1" applyAlignment="1">
      <alignment vertical="top" wrapText="1"/>
      <protection/>
    </xf>
    <xf numFmtId="0" fontId="3" fillId="35" borderId="15" xfId="56" applyFont="1" applyFill="1" applyBorder="1" applyAlignment="1">
      <alignment horizontal="left" vertical="center" wrapText="1"/>
      <protection/>
    </xf>
    <xf numFmtId="0" fontId="3" fillId="35" borderId="15" xfId="56" applyFont="1" applyFill="1" applyBorder="1" applyAlignment="1">
      <alignment horizontal="left" vertical="top" wrapText="1"/>
      <protection/>
    </xf>
    <xf numFmtId="0" fontId="3" fillId="0" borderId="15" xfId="0" applyFont="1" applyBorder="1" applyAlignment="1">
      <alignment vertical="top" wrapText="1"/>
    </xf>
    <xf numFmtId="1" fontId="14" fillId="0" borderId="10" xfId="56" applyNumberFormat="1" applyFont="1" applyFill="1" applyBorder="1" applyAlignment="1">
      <alignment horizontal="center" vertical="center" wrapText="1"/>
      <protection/>
    </xf>
    <xf numFmtId="44" fontId="14" fillId="0" borderId="12" xfId="67" applyFont="1" applyBorder="1" applyAlignment="1">
      <alignment horizontal="right" vertical="center" wrapText="1"/>
    </xf>
    <xf numFmtId="0" fontId="3" fillId="0" borderId="0" xfId="56" applyFont="1" applyFill="1" applyBorder="1" applyAlignment="1">
      <alignment horizontal="left" vertical="center" wrapText="1"/>
      <protection/>
    </xf>
    <xf numFmtId="2" fontId="3" fillId="0" borderId="14" xfId="0" applyNumberFormat="1" applyFont="1" applyBorder="1" applyAlignment="1">
      <alignment horizontal="center" vertical="center" wrapText="1"/>
    </xf>
    <xf numFmtId="9" fontId="3" fillId="0" borderId="14" xfId="0" applyNumberFormat="1" applyFont="1" applyBorder="1" applyAlignment="1">
      <alignment horizontal="center" vertical="center" wrapText="1"/>
    </xf>
    <xf numFmtId="0" fontId="3" fillId="0" borderId="14" xfId="0" applyNumberFormat="1" applyFont="1" applyBorder="1" applyAlignment="1">
      <alignment horizontal="center" vertical="center"/>
    </xf>
    <xf numFmtId="10" fontId="3" fillId="0" borderId="14" xfId="0" applyNumberFormat="1" applyFont="1" applyBorder="1" applyAlignment="1">
      <alignment horizontal="center" vertical="center"/>
    </xf>
    <xf numFmtId="0" fontId="3" fillId="0" borderId="0" xfId="0" applyFont="1" applyAlignment="1">
      <alignment horizontal="center" vertical="center"/>
    </xf>
    <xf numFmtId="9" fontId="3" fillId="0" borderId="19" xfId="0" applyNumberFormat="1" applyFont="1" applyBorder="1" applyAlignment="1">
      <alignment horizontal="right" vertical="center" wrapText="1"/>
    </xf>
    <xf numFmtId="2" fontId="3" fillId="0" borderId="16" xfId="0" applyNumberFormat="1" applyFont="1" applyBorder="1" applyAlignment="1">
      <alignment horizontal="right" vertical="center"/>
    </xf>
    <xf numFmtId="9" fontId="3" fillId="0" borderId="10" xfId="0" applyNumberFormat="1" applyFont="1" applyBorder="1" applyAlignment="1">
      <alignment horizontal="center" vertical="center"/>
    </xf>
    <xf numFmtId="0" fontId="0" fillId="0" borderId="0" xfId="0" applyFont="1" applyBorder="1" applyAlignment="1">
      <alignment/>
    </xf>
    <xf numFmtId="0" fontId="0" fillId="0" borderId="0" xfId="0" applyBorder="1" applyAlignment="1">
      <alignment/>
    </xf>
    <xf numFmtId="2" fontId="3" fillId="0" borderId="11" xfId="0" applyNumberFormat="1" applyFont="1" applyBorder="1" applyAlignment="1">
      <alignment/>
    </xf>
    <xf numFmtId="0" fontId="2" fillId="34" borderId="13" xfId="0" applyFont="1" applyFill="1" applyBorder="1" applyAlignment="1">
      <alignment horizontal="center" vertical="top" wrapText="1"/>
    </xf>
    <xf numFmtId="0" fontId="2" fillId="34" borderId="15" xfId="0" applyFont="1" applyFill="1" applyBorder="1" applyAlignment="1">
      <alignment horizontal="center" vertical="top" wrapText="1"/>
    </xf>
    <xf numFmtId="0" fontId="0" fillId="0" borderId="15" xfId="0" applyNumberFormat="1" applyBorder="1" applyAlignment="1">
      <alignment/>
    </xf>
    <xf numFmtId="0" fontId="0" fillId="0" borderId="15" xfId="0" applyBorder="1" applyAlignment="1">
      <alignment vertical="top"/>
    </xf>
    <xf numFmtId="0" fontId="3" fillId="0" borderId="15" xfId="0" applyNumberFormat="1" applyFont="1" applyBorder="1" applyAlignment="1">
      <alignment horizontal="center" vertical="center" wrapText="1"/>
    </xf>
    <xf numFmtId="0" fontId="0" fillId="0" borderId="20" xfId="0" applyFont="1" applyBorder="1" applyAlignment="1">
      <alignment/>
    </xf>
    <xf numFmtId="0" fontId="3" fillId="0" borderId="15" xfId="56" applyFont="1" applyFill="1" applyBorder="1" applyAlignment="1">
      <alignment horizontal="center" vertical="center" wrapText="1"/>
      <protection/>
    </xf>
    <xf numFmtId="44" fontId="1" fillId="0" borderId="15" xfId="67" applyFont="1" applyFill="1" applyBorder="1" applyAlignment="1">
      <alignment horizontal="right" vertical="center" wrapText="1"/>
    </xf>
    <xf numFmtId="9" fontId="1" fillId="0" borderId="15" xfId="56" applyNumberFormat="1" applyFont="1" applyFill="1" applyBorder="1" applyAlignment="1">
      <alignment horizontal="right" vertical="center" wrapText="1"/>
      <protection/>
    </xf>
    <xf numFmtId="44" fontId="1" fillId="0" borderId="15" xfId="67" applyFont="1" applyFill="1" applyBorder="1" applyAlignment="1">
      <alignment horizontal="right" vertical="center"/>
    </xf>
    <xf numFmtId="0" fontId="1" fillId="0" borderId="15" xfId="56" applyNumberFormat="1" applyFont="1" applyFill="1" applyBorder="1" applyAlignment="1">
      <alignment horizontal="center" vertical="center" wrapText="1"/>
      <protection/>
    </xf>
    <xf numFmtId="0" fontId="3" fillId="35" borderId="10" xfId="0" applyFont="1" applyFill="1" applyBorder="1" applyAlignment="1">
      <alignment horizontal="center" vertical="center" wrapText="1"/>
    </xf>
    <xf numFmtId="0" fontId="3" fillId="35" borderId="10" xfId="0" applyFont="1" applyFill="1" applyBorder="1" applyAlignment="1">
      <alignment horizontal="left" vertical="top" wrapText="1"/>
    </xf>
    <xf numFmtId="2" fontId="3" fillId="35" borderId="10" xfId="0" applyNumberFormat="1" applyFont="1" applyFill="1" applyBorder="1" applyAlignment="1">
      <alignment horizontal="right" vertical="center" wrapText="1"/>
    </xf>
    <xf numFmtId="9" fontId="3" fillId="35" borderId="10" xfId="0" applyNumberFormat="1" applyFont="1" applyFill="1" applyBorder="1" applyAlignment="1">
      <alignment horizontal="right" vertical="center" wrapText="1"/>
    </xf>
    <xf numFmtId="2" fontId="3" fillId="35" borderId="10" xfId="0" applyNumberFormat="1" applyFont="1" applyFill="1" applyBorder="1" applyAlignment="1">
      <alignment horizontal="right" vertical="center"/>
    </xf>
    <xf numFmtId="0" fontId="3" fillId="35" borderId="10" xfId="0" applyNumberFormat="1" applyFont="1" applyFill="1" applyBorder="1" applyAlignment="1">
      <alignment horizontal="center" vertical="center" wrapText="1"/>
    </xf>
    <xf numFmtId="0" fontId="15" fillId="0" borderId="15" xfId="0" applyFont="1" applyBorder="1" applyAlignment="1">
      <alignment/>
    </xf>
    <xf numFmtId="0" fontId="15" fillId="0" borderId="0" xfId="0" applyFont="1" applyAlignment="1">
      <alignment/>
    </xf>
    <xf numFmtId="0" fontId="2" fillId="0" borderId="15" xfId="0" applyFont="1" applyBorder="1" applyAlignment="1">
      <alignment horizontal="center"/>
    </xf>
    <xf numFmtId="0" fontId="2" fillId="0" borderId="15" xfId="0" applyFont="1" applyBorder="1" applyAlignment="1">
      <alignment horizontal="center" wrapText="1"/>
    </xf>
    <xf numFmtId="0" fontId="3" fillId="0" borderId="12" xfId="0" applyFont="1" applyBorder="1" applyAlignment="1">
      <alignment vertical="top" wrapText="1"/>
    </xf>
    <xf numFmtId="0" fontId="2" fillId="0" borderId="15" xfId="0" applyFont="1" applyBorder="1" applyAlignment="1">
      <alignment/>
    </xf>
    <xf numFmtId="0" fontId="2" fillId="0" borderId="15" xfId="0" applyFont="1" applyBorder="1" applyAlignment="1">
      <alignment wrapText="1"/>
    </xf>
    <xf numFmtId="2" fontId="2" fillId="0" borderId="15"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0" fontId="0" fillId="0" borderId="15" xfId="0" applyFont="1" applyBorder="1" applyAlignment="1">
      <alignment wrapText="1"/>
    </xf>
    <xf numFmtId="0" fontId="3" fillId="35" borderId="10" xfId="0" applyFont="1" applyFill="1" applyBorder="1" applyAlignment="1">
      <alignment horizontal="left" vertical="center" wrapText="1"/>
    </xf>
    <xf numFmtId="0" fontId="3" fillId="36" borderId="10" xfId="0" applyFont="1" applyFill="1" applyBorder="1" applyAlignment="1">
      <alignment horizontal="left" vertical="center" wrapText="1"/>
    </xf>
    <xf numFmtId="1" fontId="0" fillId="35" borderId="10" xfId="0" applyNumberFormat="1" applyFont="1" applyFill="1" applyBorder="1" applyAlignment="1">
      <alignment horizontal="center" vertical="center" wrapText="1"/>
    </xf>
    <xf numFmtId="0" fontId="3" fillId="0" borderId="15" xfId="0" applyFont="1" applyBorder="1" applyAlignment="1">
      <alignment horizontal="center"/>
    </xf>
    <xf numFmtId="2" fontId="2" fillId="0" borderId="21" xfId="0" applyNumberFormat="1" applyFont="1" applyBorder="1" applyAlignment="1">
      <alignment horizontal="center" wrapText="1"/>
    </xf>
    <xf numFmtId="0" fontId="2" fillId="0" borderId="13" xfId="0" applyNumberFormat="1" applyFont="1" applyBorder="1" applyAlignment="1">
      <alignment horizontal="center" wrapText="1"/>
    </xf>
    <xf numFmtId="2" fontId="2" fillId="0" borderId="13" xfId="0" applyNumberFormat="1" applyFont="1" applyBorder="1" applyAlignment="1">
      <alignment horizontal="center" wrapText="1"/>
    </xf>
    <xf numFmtId="4" fontId="16" fillId="0" borderId="13" xfId="0" applyNumberFormat="1" applyFont="1" applyBorder="1" applyAlignment="1">
      <alignment horizontal="center" wrapText="1"/>
    </xf>
    <xf numFmtId="0" fontId="3" fillId="35" borderId="13" xfId="56" applyFont="1" applyFill="1" applyBorder="1" applyAlignment="1">
      <alignment horizontal="left" vertical="top" wrapText="1"/>
      <protection/>
    </xf>
    <xf numFmtId="0" fontId="3" fillId="35" borderId="12" xfId="56" applyFont="1" applyFill="1" applyBorder="1" applyAlignment="1">
      <alignment horizontal="left" vertical="center" wrapText="1"/>
      <protection/>
    </xf>
    <xf numFmtId="0" fontId="3" fillId="35" borderId="15" xfId="56" applyFont="1" applyFill="1" applyBorder="1" applyAlignment="1">
      <alignment vertical="top" wrapText="1"/>
      <protection/>
    </xf>
    <xf numFmtId="0" fontId="0" fillId="0" borderId="15" xfId="0" applyFont="1" applyBorder="1" applyAlignment="1">
      <alignment horizontal="center"/>
    </xf>
    <xf numFmtId="9" fontId="3" fillId="0" borderId="15" xfId="0" applyNumberFormat="1" applyFont="1" applyBorder="1" applyAlignment="1">
      <alignment wrapText="1"/>
    </xf>
    <xf numFmtId="2" fontId="3" fillId="0" borderId="0" xfId="0" applyNumberFormat="1" applyFont="1" applyBorder="1" applyAlignment="1">
      <alignment horizontal="right" vertical="center" wrapText="1"/>
    </xf>
    <xf numFmtId="0" fontId="3" fillId="35" borderId="15" xfId="0" applyFont="1" applyFill="1" applyBorder="1" applyAlignment="1">
      <alignment horizontal="center" vertical="center"/>
    </xf>
    <xf numFmtId="0" fontId="3" fillId="35" borderId="15" xfId="0" applyFont="1" applyFill="1" applyBorder="1" applyAlignment="1">
      <alignment vertical="top" wrapText="1"/>
    </xf>
    <xf numFmtId="0" fontId="3" fillId="35" borderId="10" xfId="0" applyFont="1" applyFill="1" applyBorder="1" applyAlignment="1">
      <alignment horizontal="center" vertical="center"/>
    </xf>
    <xf numFmtId="2" fontId="3" fillId="0" borderId="15" xfId="0" applyNumberFormat="1" applyFont="1" applyBorder="1" applyAlignment="1">
      <alignment horizontal="center"/>
    </xf>
    <xf numFmtId="0" fontId="2" fillId="0" borderId="15" xfId="0" applyFont="1" applyBorder="1" applyAlignment="1">
      <alignment horizontal="center" vertical="center" wrapText="1"/>
    </xf>
    <xf numFmtId="0" fontId="0" fillId="35" borderId="15" xfId="0" applyFill="1" applyBorder="1" applyAlignment="1">
      <alignment/>
    </xf>
    <xf numFmtId="0" fontId="3" fillId="35" borderId="15" xfId="0" applyFont="1" applyFill="1" applyBorder="1" applyAlignment="1">
      <alignment/>
    </xf>
    <xf numFmtId="9" fontId="3" fillId="35" borderId="15" xfId="0" applyNumberFormat="1" applyFont="1" applyFill="1" applyBorder="1" applyAlignment="1">
      <alignment horizontal="right" vertical="center" wrapText="1"/>
    </xf>
    <xf numFmtId="2" fontId="3" fillId="35" borderId="15" xfId="0" applyNumberFormat="1" applyFont="1" applyFill="1" applyBorder="1" applyAlignment="1">
      <alignment horizontal="right" vertical="center" wrapText="1"/>
    </xf>
    <xf numFmtId="0" fontId="3" fillId="0" borderId="22" xfId="0" applyNumberFormat="1" applyFont="1" applyBorder="1" applyAlignment="1">
      <alignment horizontal="center" vertical="center" wrapText="1"/>
    </xf>
    <xf numFmtId="0" fontId="3" fillId="0" borderId="15" xfId="56" applyFont="1" applyFill="1" applyBorder="1" applyAlignment="1">
      <alignment horizontal="left" vertical="center" wrapText="1"/>
      <protection/>
    </xf>
    <xf numFmtId="0" fontId="0" fillId="35" borderId="0" xfId="0" applyFont="1" applyFill="1" applyBorder="1" applyAlignment="1">
      <alignment/>
    </xf>
    <xf numFmtId="0" fontId="3" fillId="0" borderId="11" xfId="0" applyFont="1" applyBorder="1" applyAlignment="1">
      <alignment horizontal="center" vertical="center" wrapText="1"/>
    </xf>
    <xf numFmtId="0" fontId="3" fillId="0" borderId="23" xfId="0" applyNumberFormat="1" applyFont="1" applyFill="1" applyBorder="1" applyAlignment="1">
      <alignment horizontal="left" vertical="top" wrapText="1"/>
    </xf>
    <xf numFmtId="0" fontId="3" fillId="0" borderId="22" xfId="0" applyFont="1"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3" fillId="0" borderId="20" xfId="0" applyFont="1" applyBorder="1" applyAlignment="1">
      <alignment horizontal="center" vertical="center"/>
    </xf>
    <xf numFmtId="176" fontId="3" fillId="0" borderId="15" xfId="0" applyNumberFormat="1" applyFont="1" applyBorder="1" applyAlignment="1">
      <alignment horizontal="center" vertical="center"/>
    </xf>
    <xf numFmtId="9" fontId="3" fillId="0" borderId="15" xfId="0" applyNumberFormat="1" applyFont="1" applyBorder="1" applyAlignment="1">
      <alignment horizontal="center" vertical="center"/>
    </xf>
    <xf numFmtId="0" fontId="3" fillId="0" borderId="24" xfId="0" applyFont="1" applyFill="1" applyBorder="1" applyAlignment="1">
      <alignment vertical="top" wrapText="1"/>
    </xf>
    <xf numFmtId="176" fontId="0" fillId="0" borderId="0" xfId="0" applyNumberFormat="1" applyAlignment="1">
      <alignment/>
    </xf>
    <xf numFmtId="176" fontId="3" fillId="0" borderId="25" xfId="0" applyNumberFormat="1" applyFont="1" applyFill="1" applyBorder="1" applyAlignment="1">
      <alignment horizontal="center" vertical="center"/>
    </xf>
    <xf numFmtId="0" fontId="72" fillId="0" borderId="0" xfId="0" applyFont="1" applyAlignment="1">
      <alignment/>
    </xf>
    <xf numFmtId="0" fontId="3" fillId="0" borderId="13" xfId="0" applyNumberFormat="1" applyFont="1" applyBorder="1" applyAlignment="1">
      <alignment horizontal="center" vertical="center" wrapText="1"/>
    </xf>
    <xf numFmtId="1" fontId="3" fillId="0" borderId="13" xfId="0" applyNumberFormat="1" applyFont="1" applyBorder="1" applyAlignment="1">
      <alignment horizontal="center" vertical="center"/>
    </xf>
    <xf numFmtId="0" fontId="3" fillId="0" borderId="12" xfId="0" applyFont="1" applyFill="1" applyBorder="1" applyAlignment="1">
      <alignment horizontal="center" vertical="center" wrapText="1"/>
    </xf>
    <xf numFmtId="1" fontId="3" fillId="0" borderId="12" xfId="0" applyNumberFormat="1" applyFont="1" applyBorder="1" applyAlignment="1">
      <alignment horizontal="center" vertical="center"/>
    </xf>
    <xf numFmtId="9" fontId="0" fillId="0" borderId="15" xfId="0" applyNumberFormat="1" applyBorder="1" applyAlignment="1">
      <alignment horizontal="center" vertical="center"/>
    </xf>
    <xf numFmtId="176" fontId="0" fillId="0" borderId="15" xfId="0" applyNumberFormat="1" applyBorder="1" applyAlignment="1">
      <alignment horizontal="center" vertical="center"/>
    </xf>
    <xf numFmtId="44" fontId="1" fillId="0" borderId="15" xfId="65" applyBorder="1" applyAlignment="1">
      <alignment horizontal="center" vertical="center"/>
    </xf>
    <xf numFmtId="44" fontId="0" fillId="0" borderId="15" xfId="0" applyNumberFormat="1" applyBorder="1" applyAlignment="1">
      <alignment horizontal="center" vertical="center"/>
    </xf>
    <xf numFmtId="44" fontId="1" fillId="0" borderId="15" xfId="65" applyBorder="1" applyAlignment="1">
      <alignment/>
    </xf>
    <xf numFmtId="44" fontId="0" fillId="0" borderId="15" xfId="0" applyNumberFormat="1" applyBorder="1" applyAlignment="1">
      <alignment/>
    </xf>
    <xf numFmtId="0" fontId="3" fillId="35" borderId="13" xfId="0" applyFont="1" applyFill="1" applyBorder="1" applyAlignment="1">
      <alignment horizontal="left" vertical="center" wrapText="1"/>
    </xf>
    <xf numFmtId="0" fontId="3" fillId="35" borderId="15" xfId="0" applyFont="1" applyFill="1" applyBorder="1" applyAlignment="1">
      <alignment horizontal="left" vertical="top" wrapText="1"/>
    </xf>
    <xf numFmtId="0" fontId="3" fillId="35" borderId="15" xfId="0" applyFont="1" applyFill="1" applyBorder="1" applyAlignment="1">
      <alignment horizontal="left" vertical="center" wrapText="1"/>
    </xf>
    <xf numFmtId="0" fontId="3" fillId="35" borderId="15" xfId="0" applyFont="1" applyFill="1" applyBorder="1" applyAlignment="1">
      <alignment horizontal="center" vertical="center" wrapText="1"/>
    </xf>
    <xf numFmtId="2" fontId="3" fillId="35" borderId="15" xfId="0" applyNumberFormat="1" applyFont="1" applyFill="1" applyBorder="1" applyAlignment="1">
      <alignment horizontal="right" vertical="center"/>
    </xf>
    <xf numFmtId="0" fontId="0" fillId="35" borderId="0" xfId="0" applyFill="1" applyAlignment="1">
      <alignment/>
    </xf>
    <xf numFmtId="0" fontId="73" fillId="35" borderId="15" xfId="0" applyFont="1" applyFill="1" applyBorder="1" applyAlignment="1">
      <alignment vertical="top" wrapText="1"/>
    </xf>
    <xf numFmtId="2" fontId="3" fillId="35" borderId="16" xfId="0" applyNumberFormat="1" applyFont="1" applyFill="1" applyBorder="1" applyAlignment="1">
      <alignment horizontal="right" vertical="center"/>
    </xf>
    <xf numFmtId="0" fontId="3" fillId="35" borderId="12" xfId="0" applyFont="1" applyFill="1" applyBorder="1" applyAlignment="1">
      <alignment horizontal="center" vertical="center"/>
    </xf>
    <xf numFmtId="0" fontId="0" fillId="35" borderId="15" xfId="0" applyFont="1" applyFill="1" applyBorder="1" applyAlignment="1">
      <alignment/>
    </xf>
    <xf numFmtId="0" fontId="0" fillId="35" borderId="15" xfId="0" applyFont="1" applyFill="1" applyBorder="1" applyAlignment="1">
      <alignment wrapText="1"/>
    </xf>
    <xf numFmtId="0" fontId="0" fillId="35" borderId="26" xfId="0" applyFont="1" applyFill="1" applyBorder="1" applyAlignment="1">
      <alignment/>
    </xf>
    <xf numFmtId="0" fontId="3" fillId="0" borderId="13" xfId="0" applyNumberFormat="1" applyFont="1" applyBorder="1" applyAlignment="1">
      <alignment horizontal="left" vertical="center" wrapText="1"/>
    </xf>
    <xf numFmtId="0" fontId="3" fillId="34" borderId="10" xfId="0" applyFont="1" applyFill="1" applyBorder="1" applyAlignment="1">
      <alignment horizontal="center" vertical="center" wrapText="1"/>
    </xf>
    <xf numFmtId="2" fontId="3" fillId="34"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xf>
    <xf numFmtId="9" fontId="3" fillId="34" borderId="10" xfId="0" applyNumberFormat="1" applyFont="1" applyFill="1" applyBorder="1" applyAlignment="1">
      <alignment horizontal="center" vertical="center" wrapText="1"/>
    </xf>
    <xf numFmtId="2" fontId="3" fillId="0" borderId="11" xfId="0" applyNumberFormat="1" applyFont="1" applyBorder="1" applyAlignment="1">
      <alignment vertical="center"/>
    </xf>
    <xf numFmtId="0" fontId="3" fillId="34" borderId="16" xfId="0" applyFont="1" applyFill="1" applyBorder="1" applyAlignment="1">
      <alignment horizontal="center" vertical="top" wrapText="1"/>
    </xf>
    <xf numFmtId="0" fontId="0" fillId="35" borderId="0" xfId="0" applyFont="1" applyFill="1" applyAlignment="1">
      <alignment vertical="center"/>
    </xf>
    <xf numFmtId="0" fontId="3" fillId="35" borderId="0" xfId="0" applyFont="1" applyFill="1" applyBorder="1" applyAlignment="1">
      <alignment horizontal="center" vertical="center"/>
    </xf>
    <xf numFmtId="44" fontId="1" fillId="0" borderId="13" xfId="65" applyBorder="1" applyAlignment="1">
      <alignment horizontal="right" vertical="center" wrapText="1"/>
    </xf>
    <xf numFmtId="0" fontId="3" fillId="0" borderId="13" xfId="0" applyFont="1" applyFill="1" applyBorder="1" applyAlignment="1">
      <alignment horizontal="left" vertical="center" wrapText="1"/>
    </xf>
    <xf numFmtId="0" fontId="74" fillId="35" borderId="26" xfId="0" applyFont="1" applyFill="1" applyBorder="1" applyAlignment="1">
      <alignment vertical="top" wrapText="1"/>
    </xf>
    <xf numFmtId="0" fontId="3" fillId="35" borderId="26" xfId="0" applyFont="1" applyFill="1" applyBorder="1" applyAlignment="1">
      <alignment horizontal="center" vertical="center"/>
    </xf>
    <xf numFmtId="2" fontId="3" fillId="35" borderId="21" xfId="0" applyNumberFormat="1" applyFont="1" applyFill="1" applyBorder="1" applyAlignment="1">
      <alignment horizontal="right" vertical="center"/>
    </xf>
    <xf numFmtId="2" fontId="3" fillId="35" borderId="13" xfId="0" applyNumberFormat="1" applyFont="1" applyFill="1" applyBorder="1" applyAlignment="1">
      <alignment horizontal="right" vertical="center"/>
    </xf>
    <xf numFmtId="0" fontId="3" fillId="35" borderId="19" xfId="0" applyFont="1" applyFill="1" applyBorder="1" applyAlignment="1">
      <alignment horizontal="center" vertical="center"/>
    </xf>
    <xf numFmtId="174" fontId="74" fillId="0" borderId="18" xfId="45" applyNumberFormat="1" applyFont="1" applyFill="1" applyBorder="1" applyAlignment="1">
      <alignment vertical="top" wrapText="1"/>
      <protection/>
    </xf>
    <xf numFmtId="174" fontId="74" fillId="0" borderId="18" xfId="45" applyNumberFormat="1" applyFont="1" applyBorder="1" applyAlignment="1">
      <alignment horizontal="center" vertical="center" wrapText="1"/>
      <protection/>
    </xf>
    <xf numFmtId="180" fontId="74" fillId="0" borderId="18" xfId="45" applyNumberFormat="1" applyFont="1" applyBorder="1" applyAlignment="1">
      <alignment horizontal="center" vertical="center" wrapText="1"/>
      <protection/>
    </xf>
    <xf numFmtId="181" fontId="74" fillId="0" borderId="18" xfId="44" applyNumberFormat="1" applyFont="1" applyFill="1" applyBorder="1" applyAlignment="1" applyProtection="1">
      <alignment horizontal="center" vertical="center" wrapText="1"/>
      <protection/>
    </xf>
    <xf numFmtId="182" fontId="74" fillId="0" borderId="18" xfId="45" applyNumberFormat="1" applyFont="1" applyBorder="1" applyAlignment="1">
      <alignment horizontal="right" vertical="center" wrapText="1"/>
      <protection/>
    </xf>
    <xf numFmtId="183" fontId="74" fillId="0" borderId="18" xfId="44" applyNumberFormat="1" applyFont="1" applyFill="1" applyBorder="1" applyAlignment="1" applyProtection="1">
      <alignment vertical="center" wrapText="1"/>
      <protection/>
    </xf>
    <xf numFmtId="174" fontId="74" fillId="0" borderId="18" xfId="45" applyNumberFormat="1" applyFont="1" applyBorder="1" applyAlignment="1">
      <alignment vertical="top" wrapText="1"/>
      <protection/>
    </xf>
    <xf numFmtId="2" fontId="3" fillId="35" borderId="10" xfId="0" applyNumberFormat="1" applyFont="1" applyFill="1" applyBorder="1" applyAlignment="1">
      <alignment horizontal="center" vertical="center"/>
    </xf>
    <xf numFmtId="184" fontId="74" fillId="0" borderId="18" xfId="45" applyNumberFormat="1" applyFont="1" applyBorder="1" applyAlignment="1">
      <alignment horizontal="center" vertical="center" wrapText="1"/>
      <protection/>
    </xf>
    <xf numFmtId="182" fontId="74" fillId="0" borderId="18" xfId="47" applyNumberFormat="1" applyFont="1" applyFill="1" applyBorder="1" applyAlignment="1" applyProtection="1">
      <alignment horizontal="center" vertical="center" wrapText="1"/>
      <protection/>
    </xf>
    <xf numFmtId="183" fontId="74" fillId="0" borderId="18" xfId="44" applyNumberFormat="1" applyFont="1" applyFill="1" applyBorder="1" applyAlignment="1" applyProtection="1">
      <alignment horizontal="center" vertical="center" wrapText="1"/>
      <protection/>
    </xf>
    <xf numFmtId="2" fontId="3" fillId="35" borderId="15" xfId="0" applyNumberFormat="1" applyFont="1" applyFill="1" applyBorder="1" applyAlignment="1">
      <alignment horizontal="center" vertical="center"/>
    </xf>
    <xf numFmtId="0" fontId="4" fillId="0" borderId="15" xfId="0" applyFont="1" applyBorder="1" applyAlignment="1">
      <alignment horizontal="center" vertical="center" wrapText="1"/>
    </xf>
    <xf numFmtId="2" fontId="2" fillId="34" borderId="15" xfId="0" applyNumberFormat="1" applyFont="1" applyFill="1" applyBorder="1" applyAlignment="1">
      <alignment horizontal="center" vertical="top" wrapText="1"/>
    </xf>
    <xf numFmtId="2" fontId="3" fillId="0" borderId="15" xfId="0" applyNumberFormat="1" applyFont="1" applyBorder="1" applyAlignment="1">
      <alignment/>
    </xf>
    <xf numFmtId="174" fontId="74" fillId="0" borderId="15" xfId="45" applyNumberFormat="1" applyFont="1" applyBorder="1" applyAlignment="1">
      <alignment horizontal="center" vertical="center" wrapText="1"/>
      <protection/>
    </xf>
    <xf numFmtId="184" fontId="74" fillId="0" borderId="15" xfId="45" applyNumberFormat="1" applyFont="1" applyBorder="1" applyAlignment="1">
      <alignment horizontal="center" vertical="center" wrapText="1"/>
      <protection/>
    </xf>
    <xf numFmtId="182" fontId="74" fillId="0" borderId="15" xfId="47" applyNumberFormat="1" applyFont="1" applyFill="1" applyBorder="1" applyAlignment="1" applyProtection="1">
      <alignment horizontal="center" vertical="center" wrapText="1"/>
      <protection/>
    </xf>
    <xf numFmtId="183" fontId="74" fillId="0" borderId="15" xfId="44" applyNumberFormat="1" applyFont="1" applyFill="1" applyBorder="1" applyAlignment="1" applyProtection="1">
      <alignment horizontal="center" vertical="center" wrapText="1"/>
      <protection/>
    </xf>
    <xf numFmtId="174" fontId="73" fillId="0" borderId="15" xfId="45" applyNumberFormat="1" applyFont="1" applyBorder="1" applyAlignment="1">
      <alignment vertical="top" wrapText="1"/>
      <protection/>
    </xf>
    <xf numFmtId="0" fontId="3" fillId="35" borderId="0" xfId="0" applyFont="1" applyFill="1" applyBorder="1" applyAlignment="1">
      <alignment horizontal="center" vertical="center" wrapText="1"/>
    </xf>
    <xf numFmtId="0" fontId="3" fillId="35" borderId="0" xfId="0" applyFont="1" applyFill="1" applyBorder="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3" fillId="0" borderId="10" xfId="0" applyFont="1" applyBorder="1" applyAlignment="1">
      <alignment horizontal="center" vertical="center" wrapText="1"/>
    </xf>
    <xf numFmtId="2" fontId="13" fillId="0" borderId="10" xfId="0" applyNumberFormat="1" applyFont="1" applyBorder="1" applyAlignment="1">
      <alignment horizontal="right" vertical="center" wrapText="1"/>
    </xf>
    <xf numFmtId="9" fontId="13" fillId="0" borderId="10" xfId="0" applyNumberFormat="1" applyFont="1" applyBorder="1" applyAlignment="1">
      <alignment horizontal="right" vertical="center" wrapText="1"/>
    </xf>
    <xf numFmtId="0" fontId="11" fillId="34" borderId="10" xfId="0" applyFont="1" applyFill="1" applyBorder="1" applyAlignment="1">
      <alignment horizontal="center" vertical="center" wrapText="1"/>
    </xf>
    <xf numFmtId="0" fontId="13" fillId="0" borderId="13" xfId="0" applyFont="1" applyBorder="1" applyAlignment="1">
      <alignment wrapText="1"/>
    </xf>
    <xf numFmtId="0" fontId="13" fillId="0" borderId="13" xfId="0" applyFont="1" applyBorder="1" applyAlignment="1">
      <alignment horizontal="center" vertical="center"/>
    </xf>
    <xf numFmtId="2" fontId="13" fillId="0" borderId="10" xfId="0" applyNumberFormat="1" applyFont="1" applyBorder="1" applyAlignment="1">
      <alignment horizontal="right" vertical="center"/>
    </xf>
    <xf numFmtId="0" fontId="13" fillId="37" borderId="15" xfId="0" applyFont="1" applyFill="1" applyBorder="1" applyAlignment="1">
      <alignment vertical="center" wrapText="1"/>
    </xf>
    <xf numFmtId="4" fontId="13" fillId="0" borderId="15" xfId="0" applyNumberFormat="1" applyFont="1" applyBorder="1" applyAlignment="1">
      <alignment horizontal="center" vertical="center" wrapText="1"/>
    </xf>
    <xf numFmtId="0" fontId="13" fillId="37" borderId="15" xfId="0" applyFont="1" applyFill="1" applyBorder="1" applyAlignment="1">
      <alignment horizontal="center" vertical="center" wrapText="1"/>
    </xf>
    <xf numFmtId="2" fontId="13" fillId="0" borderId="15" xfId="0" applyNumberFormat="1" applyFont="1" applyBorder="1" applyAlignment="1">
      <alignment horizontal="center" vertical="center" wrapText="1"/>
    </xf>
    <xf numFmtId="186" fontId="13" fillId="0" borderId="15" xfId="0" applyNumberFormat="1" applyFont="1" applyBorder="1" applyAlignment="1">
      <alignment horizontal="center" vertical="center" wrapText="1"/>
    </xf>
    <xf numFmtId="9" fontId="13" fillId="0" borderId="15" xfId="0" applyNumberFormat="1" applyFont="1" applyBorder="1" applyAlignment="1">
      <alignment horizontal="center" vertical="center" wrapText="1"/>
    </xf>
    <xf numFmtId="0" fontId="17" fillId="0" borderId="15" xfId="0" applyFont="1" applyBorder="1" applyAlignment="1">
      <alignment horizontal="center" vertical="center" wrapText="1"/>
    </xf>
    <xf numFmtId="43" fontId="13" fillId="0" borderId="15" xfId="0" applyNumberFormat="1" applyFont="1" applyBorder="1" applyAlignment="1">
      <alignment horizontal="center" vertical="center" wrapText="1"/>
    </xf>
    <xf numFmtId="0" fontId="13" fillId="0" borderId="0" xfId="0" applyFont="1" applyAlignment="1">
      <alignment/>
    </xf>
    <xf numFmtId="0" fontId="13" fillId="0" borderId="15" xfId="0" applyFont="1" applyBorder="1" applyAlignment="1">
      <alignment horizontal="center" vertical="center" wrapText="1"/>
    </xf>
    <xf numFmtId="185" fontId="13" fillId="0" borderId="15" xfId="0" applyNumberFormat="1" applyFont="1" applyBorder="1" applyAlignment="1">
      <alignment horizontal="center" vertical="center" wrapText="1"/>
    </xf>
    <xf numFmtId="0" fontId="13" fillId="0" borderId="15" xfId="0" applyFont="1" applyBorder="1" applyAlignment="1">
      <alignment horizontal="left" vertical="top" wrapText="1"/>
    </xf>
    <xf numFmtId="0" fontId="13" fillId="35" borderId="26" xfId="0" applyFont="1" applyFill="1" applyBorder="1" applyAlignment="1">
      <alignment vertical="center" wrapText="1"/>
    </xf>
    <xf numFmtId="0" fontId="13" fillId="35" borderId="26" xfId="0" applyFont="1" applyFill="1" applyBorder="1" applyAlignment="1">
      <alignment horizontal="center" vertical="center" wrapText="1"/>
    </xf>
    <xf numFmtId="3" fontId="13" fillId="35" borderId="26" xfId="0" applyNumberFormat="1" applyFont="1" applyFill="1" applyBorder="1" applyAlignment="1">
      <alignment horizontal="center" vertical="center" wrapText="1"/>
    </xf>
    <xf numFmtId="185" fontId="13" fillId="35" borderId="26" xfId="0" applyNumberFormat="1" applyFont="1" applyFill="1" applyBorder="1" applyAlignment="1">
      <alignment vertical="center" wrapText="1"/>
    </xf>
    <xf numFmtId="186" fontId="13" fillId="35" borderId="26" xfId="0" applyNumberFormat="1" applyFont="1" applyFill="1" applyBorder="1" applyAlignment="1">
      <alignment horizontal="center" vertical="center" wrapText="1"/>
    </xf>
    <xf numFmtId="9" fontId="13" fillId="35" borderId="26" xfId="0" applyNumberFormat="1" applyFont="1" applyFill="1" applyBorder="1" applyAlignment="1">
      <alignment horizontal="center" vertical="center" wrapText="1"/>
    </xf>
    <xf numFmtId="0" fontId="72" fillId="0" borderId="11" xfId="0" applyNumberFormat="1" applyFont="1" applyBorder="1" applyAlignment="1">
      <alignment horizontal="center" vertical="center" wrapText="1"/>
    </xf>
    <xf numFmtId="0" fontId="75" fillId="0" borderId="0" xfId="0" applyFont="1" applyAlignment="1">
      <alignment vertical="center"/>
    </xf>
    <xf numFmtId="2" fontId="15" fillId="0" borderId="15" xfId="0" applyNumberFormat="1" applyFont="1" applyBorder="1" applyAlignment="1">
      <alignment/>
    </xf>
    <xf numFmtId="2" fontId="2" fillId="0" borderId="15" xfId="0" applyNumberFormat="1" applyFont="1" applyFill="1" applyBorder="1" applyAlignment="1">
      <alignment horizontal="right" vertical="center" wrapText="1"/>
    </xf>
    <xf numFmtId="0" fontId="0" fillId="0" borderId="0" xfId="0" applyFont="1" applyFill="1" applyAlignment="1">
      <alignment/>
    </xf>
    <xf numFmtId="0" fontId="76" fillId="35" borderId="0" xfId="0" applyFont="1" applyFill="1" applyAlignment="1">
      <alignment vertical="center"/>
    </xf>
    <xf numFmtId="0" fontId="0" fillId="35" borderId="15" xfId="0" applyFill="1" applyBorder="1" applyAlignment="1">
      <alignment vertical="center"/>
    </xf>
    <xf numFmtId="0" fontId="0" fillId="0" borderId="15" xfId="0" applyFill="1" applyBorder="1" applyAlignment="1">
      <alignment/>
    </xf>
    <xf numFmtId="0" fontId="3" fillId="0" borderId="0" xfId="0" applyFont="1" applyFill="1" applyAlignment="1">
      <alignment/>
    </xf>
    <xf numFmtId="0" fontId="3" fillId="0" borderId="0" xfId="0" applyFont="1" applyFill="1" applyAlignment="1">
      <alignment horizontal="center" vertical="center"/>
    </xf>
    <xf numFmtId="0" fontId="76" fillId="0" borderId="15" xfId="0" applyFont="1" applyBorder="1" applyAlignment="1">
      <alignment vertical="center"/>
    </xf>
    <xf numFmtId="0" fontId="3" fillId="0" borderId="15" xfId="0" applyFont="1" applyFill="1" applyBorder="1" applyAlignment="1">
      <alignment horizontal="left" vertical="center" wrapText="1"/>
    </xf>
    <xf numFmtId="9" fontId="3" fillId="0" borderId="15" xfId="0" applyNumberFormat="1" applyFont="1" applyFill="1" applyBorder="1" applyAlignment="1">
      <alignment horizontal="right" vertical="center" wrapText="1"/>
    </xf>
    <xf numFmtId="0" fontId="0" fillId="0" borderId="15" xfId="0" applyFill="1" applyBorder="1" applyAlignment="1">
      <alignment horizontal="center" vertical="center"/>
    </xf>
    <xf numFmtId="0" fontId="3" fillId="0" borderId="15" xfId="0" applyFont="1" applyFill="1" applyBorder="1" applyAlignment="1">
      <alignment horizontal="left" vertical="top" wrapText="1"/>
    </xf>
    <xf numFmtId="2" fontId="2" fillId="0" borderId="10" xfId="0" applyNumberFormat="1" applyFont="1" applyBorder="1" applyAlignment="1">
      <alignment horizontal="center" vertical="top"/>
    </xf>
    <xf numFmtId="2" fontId="2" fillId="0" borderId="10" xfId="0" applyNumberFormat="1" applyFont="1" applyBorder="1" applyAlignment="1">
      <alignment horizontal="center" vertical="top" wrapText="1"/>
    </xf>
    <xf numFmtId="2" fontId="15" fillId="0" borderId="0" xfId="0" applyNumberFormat="1" applyFont="1" applyAlignment="1">
      <alignment horizontal="center"/>
    </xf>
    <xf numFmtId="2" fontId="15" fillId="0" borderId="0" xfId="0" applyNumberFormat="1" applyFont="1" applyAlignment="1">
      <alignment/>
    </xf>
    <xf numFmtId="2" fontId="15" fillId="0" borderId="0" xfId="0" applyNumberFormat="1" applyFont="1" applyAlignment="1">
      <alignment horizontal="center"/>
    </xf>
    <xf numFmtId="2" fontId="2" fillId="0" borderId="27" xfId="0" applyNumberFormat="1" applyFont="1" applyFill="1" applyBorder="1" applyAlignment="1">
      <alignment horizontal="right" vertical="center"/>
    </xf>
    <xf numFmtId="2" fontId="15" fillId="0" borderId="0" xfId="0" applyNumberFormat="1" applyFont="1" applyAlignment="1">
      <alignment/>
    </xf>
    <xf numFmtId="2" fontId="2" fillId="0" borderId="15" xfId="0" applyNumberFormat="1" applyFont="1" applyFill="1" applyBorder="1" applyAlignment="1">
      <alignment horizontal="right" vertical="center"/>
    </xf>
    <xf numFmtId="1" fontId="0"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wrapText="1"/>
    </xf>
    <xf numFmtId="0" fontId="3" fillId="0" borderId="10" xfId="56" applyFont="1" applyFill="1" applyBorder="1" applyAlignment="1">
      <alignment vertical="center" wrapText="1"/>
      <protection/>
    </xf>
    <xf numFmtId="0" fontId="0" fillId="0" borderId="0" xfId="0" applyFont="1" applyAlignment="1">
      <alignment vertical="top"/>
    </xf>
    <xf numFmtId="0" fontId="19" fillId="0" borderId="0" xfId="0" applyFont="1" applyAlignment="1">
      <alignment wrapText="1"/>
    </xf>
    <xf numFmtId="0" fontId="3" fillId="35" borderId="0" xfId="56" applyFont="1" applyFill="1" applyBorder="1" applyAlignment="1">
      <alignment horizontal="left" vertical="center" wrapText="1"/>
      <protection/>
    </xf>
    <xf numFmtId="0" fontId="3" fillId="35" borderId="10" xfId="0" applyFont="1" applyFill="1" applyBorder="1" applyAlignment="1">
      <alignment wrapText="1"/>
    </xf>
    <xf numFmtId="0" fontId="3" fillId="35" borderId="10" xfId="0" applyFont="1" applyFill="1" applyBorder="1" applyAlignment="1">
      <alignment horizontal="left" wrapText="1"/>
    </xf>
    <xf numFmtId="0" fontId="0" fillId="0" borderId="10" xfId="0" applyFont="1" applyBorder="1" applyAlignment="1">
      <alignment horizontal="center" vertical="top"/>
    </xf>
    <xf numFmtId="0" fontId="3" fillId="0" borderId="16" xfId="0" applyNumberFormat="1" applyFont="1" applyBorder="1" applyAlignment="1">
      <alignment horizontal="center" vertical="center" wrapText="1"/>
    </xf>
    <xf numFmtId="2" fontId="13" fillId="0" borderId="13" xfId="0" applyNumberFormat="1" applyFont="1" applyBorder="1" applyAlignment="1">
      <alignment horizontal="right" vertical="center"/>
    </xf>
    <xf numFmtId="0" fontId="13" fillId="0" borderId="19" xfId="0" applyFont="1" applyBorder="1" applyAlignment="1">
      <alignment horizontal="center" vertical="center"/>
    </xf>
    <xf numFmtId="0" fontId="13" fillId="35" borderId="15" xfId="0" applyFont="1" applyFill="1" applyBorder="1" applyAlignment="1">
      <alignment vertical="center" wrapText="1"/>
    </xf>
    <xf numFmtId="3" fontId="13" fillId="35" borderId="15" xfId="0" applyNumberFormat="1" applyFont="1" applyFill="1" applyBorder="1" applyAlignment="1">
      <alignment horizontal="center" vertical="center" wrapText="1"/>
    </xf>
    <xf numFmtId="0" fontId="13" fillId="0" borderId="15" xfId="0" applyFont="1" applyBorder="1" applyAlignment="1">
      <alignment horizontal="center"/>
    </xf>
    <xf numFmtId="0" fontId="13" fillId="0" borderId="0" xfId="0" applyFont="1" applyAlignment="1">
      <alignment horizontal="center"/>
    </xf>
    <xf numFmtId="0" fontId="3" fillId="0" borderId="11" xfId="0" applyFont="1" applyFill="1" applyBorder="1" applyAlignment="1">
      <alignment horizontal="left" vertical="center" wrapText="1"/>
    </xf>
    <xf numFmtId="2" fontId="3" fillId="0" borderId="12" xfId="0" applyNumberFormat="1" applyFont="1" applyBorder="1" applyAlignment="1">
      <alignment horizontal="right" vertical="center"/>
    </xf>
    <xf numFmtId="2" fontId="3" fillId="0" borderId="22" xfId="0" applyNumberFormat="1" applyFont="1" applyBorder="1" applyAlignment="1">
      <alignment horizontal="right" vertical="center"/>
    </xf>
    <xf numFmtId="0" fontId="77" fillId="35" borderId="15" xfId="0" applyFont="1" applyFill="1" applyBorder="1" applyAlignment="1">
      <alignment horizontal="left" vertical="center" wrapText="1"/>
    </xf>
    <xf numFmtId="0" fontId="77" fillId="0" borderId="10" xfId="0" applyFont="1" applyBorder="1" applyAlignment="1">
      <alignment horizontal="left" vertical="center" wrapText="1"/>
    </xf>
    <xf numFmtId="0" fontId="77" fillId="0" borderId="15" xfId="0" applyFont="1" applyFill="1" applyBorder="1" applyAlignment="1">
      <alignment horizontal="left" vertical="center" wrapText="1"/>
    </xf>
    <xf numFmtId="0" fontId="77" fillId="0" borderId="15" xfId="0" applyFont="1" applyFill="1" applyBorder="1" applyAlignment="1">
      <alignment horizontal="center" vertical="center" wrapText="1"/>
    </xf>
    <xf numFmtId="1" fontId="77" fillId="0" borderId="15" xfId="0" applyNumberFormat="1" applyFont="1" applyFill="1" applyBorder="1" applyAlignment="1">
      <alignment horizontal="center" vertical="center"/>
    </xf>
    <xf numFmtId="2" fontId="77" fillId="0" borderId="15" xfId="0" applyNumberFormat="1" applyFont="1" applyFill="1" applyBorder="1" applyAlignment="1">
      <alignment horizontal="right" vertical="center" wrapText="1"/>
    </xf>
    <xf numFmtId="9" fontId="77" fillId="0" borderId="13" xfId="0" applyNumberFormat="1" applyFont="1" applyFill="1" applyBorder="1" applyAlignment="1">
      <alignment horizontal="right" vertical="center" wrapText="1"/>
    </xf>
    <xf numFmtId="0" fontId="78" fillId="0" borderId="0" xfId="0" applyFont="1" applyFill="1" applyAlignment="1">
      <alignment/>
    </xf>
    <xf numFmtId="0" fontId="77" fillId="0" borderId="15" xfId="0" applyFont="1" applyFill="1" applyBorder="1" applyAlignment="1">
      <alignment wrapText="1"/>
    </xf>
    <xf numFmtId="0" fontId="77" fillId="0" borderId="15" xfId="0" applyFont="1" applyFill="1" applyBorder="1" applyAlignment="1">
      <alignment/>
    </xf>
    <xf numFmtId="9" fontId="77" fillId="0" borderId="15" xfId="0" applyNumberFormat="1" applyFont="1" applyFill="1" applyBorder="1" applyAlignment="1">
      <alignment horizontal="right" vertical="center" wrapText="1"/>
    </xf>
    <xf numFmtId="0" fontId="77" fillId="0" borderId="0" xfId="0" applyFont="1" applyFill="1" applyAlignment="1">
      <alignment/>
    </xf>
    <xf numFmtId="0" fontId="20" fillId="0" borderId="15" xfId="0" applyFont="1" applyBorder="1" applyAlignment="1">
      <alignment/>
    </xf>
    <xf numFmtId="0" fontId="12" fillId="0" borderId="15" xfId="0" applyFont="1" applyBorder="1" applyAlignment="1">
      <alignment/>
    </xf>
    <xf numFmtId="0" fontId="12" fillId="0" borderId="0" xfId="0" applyFont="1" applyAlignment="1">
      <alignment/>
    </xf>
    <xf numFmtId="0" fontId="12" fillId="0" borderId="15" xfId="0" applyFont="1" applyBorder="1" applyAlignment="1">
      <alignment wrapText="1"/>
    </xf>
    <xf numFmtId="9" fontId="12" fillId="0" borderId="15" xfId="0" applyNumberFormat="1" applyFont="1" applyBorder="1" applyAlignment="1">
      <alignment/>
    </xf>
    <xf numFmtId="0" fontId="20" fillId="0" borderId="0" xfId="0" applyFont="1" applyBorder="1" applyAlignment="1">
      <alignment/>
    </xf>
    <xf numFmtId="0" fontId="12" fillId="0" borderId="0" xfId="0" applyFont="1" applyBorder="1" applyAlignment="1">
      <alignment/>
    </xf>
    <xf numFmtId="0" fontId="12" fillId="0" borderId="0" xfId="0" applyFont="1" applyBorder="1" applyAlignment="1">
      <alignment wrapText="1"/>
    </xf>
    <xf numFmtId="9" fontId="12" fillId="0" borderId="0" xfId="0" applyNumberFormat="1" applyFont="1" applyBorder="1" applyAlignment="1">
      <alignment/>
    </xf>
    <xf numFmtId="0" fontId="2" fillId="0" borderId="0" xfId="0" applyFont="1" applyAlignment="1">
      <alignment horizontal="center" wrapText="1"/>
    </xf>
    <xf numFmtId="0" fontId="3" fillId="0" borderId="0" xfId="0" applyFont="1" applyAlignment="1">
      <alignment horizontal="center" vertical="center" wrapText="1"/>
    </xf>
    <xf numFmtId="185" fontId="3" fillId="0" borderId="15" xfId="0" applyNumberFormat="1" applyFont="1" applyBorder="1" applyAlignment="1">
      <alignment horizontal="center" vertical="center" wrapText="1"/>
    </xf>
    <xf numFmtId="186" fontId="3" fillId="0" borderId="15" xfId="0" applyNumberFormat="1" applyFont="1" applyBorder="1" applyAlignment="1">
      <alignment horizontal="center" vertical="center" wrapText="1"/>
    </xf>
    <xf numFmtId="4" fontId="3" fillId="0" borderId="0" xfId="0" applyNumberFormat="1" applyFont="1" applyAlignment="1">
      <alignment horizontal="center" vertical="center" wrapText="1"/>
    </xf>
    <xf numFmtId="0" fontId="2" fillId="0" borderId="0" xfId="0" applyFont="1" applyAlignment="1">
      <alignment horizontal="left" vertical="center" wrapText="1"/>
    </xf>
    <xf numFmtId="0" fontId="79" fillId="35" borderId="19" xfId="0" applyFont="1" applyFill="1" applyBorder="1" applyAlignment="1">
      <alignment horizontal="center" vertical="center" wrapText="1"/>
    </xf>
    <xf numFmtId="0" fontId="76" fillId="35" borderId="15" xfId="0" applyFont="1" applyFill="1" applyBorder="1" applyAlignment="1">
      <alignment/>
    </xf>
    <xf numFmtId="0" fontId="17" fillId="0" borderId="0" xfId="0" applyFont="1" applyAlignment="1">
      <alignment/>
    </xf>
    <xf numFmtId="2" fontId="13" fillId="0" borderId="0" xfId="0" applyNumberFormat="1" applyFont="1" applyAlignment="1">
      <alignment/>
    </xf>
    <xf numFmtId="0" fontId="3" fillId="35" borderId="15" xfId="0" applyFont="1" applyFill="1" applyBorder="1" applyAlignment="1">
      <alignment horizontal="left" vertical="center" wrapText="1"/>
    </xf>
    <xf numFmtId="0" fontId="4" fillId="35" borderId="15"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80" fillId="0" borderId="15" xfId="56" applyFont="1" applyBorder="1">
      <alignment/>
      <protection/>
    </xf>
    <xf numFmtId="0" fontId="3" fillId="0" borderId="15" xfId="56" applyFont="1" applyBorder="1">
      <alignment/>
      <protection/>
    </xf>
    <xf numFmtId="0" fontId="80" fillId="0" borderId="15" xfId="56" applyFont="1" applyBorder="1" applyAlignment="1">
      <alignment horizontal="left"/>
      <protection/>
    </xf>
    <xf numFmtId="0" fontId="12" fillId="0" borderId="15" xfId="56" applyFont="1" applyBorder="1" applyAlignment="1">
      <alignment horizontal="left"/>
      <protection/>
    </xf>
    <xf numFmtId="186" fontId="3" fillId="0" borderId="15" xfId="0" applyNumberFormat="1" applyFont="1" applyBorder="1" applyAlignment="1">
      <alignment horizontal="center" vertical="center"/>
    </xf>
    <xf numFmtId="43" fontId="3" fillId="37" borderId="15" xfId="0" applyNumberFormat="1" applyFont="1" applyFill="1" applyBorder="1" applyAlignment="1">
      <alignment horizontal="center" vertical="center" wrapText="1"/>
    </xf>
    <xf numFmtId="0" fontId="2" fillId="37" borderId="15" xfId="0" applyFont="1" applyFill="1" applyBorder="1" applyAlignment="1">
      <alignment/>
    </xf>
    <xf numFmtId="0" fontId="4" fillId="35" borderId="26" xfId="0" applyFont="1" applyFill="1" applyBorder="1" applyAlignment="1">
      <alignment vertical="center" wrapText="1"/>
    </xf>
    <xf numFmtId="0" fontId="4" fillId="35" borderId="28" xfId="0" applyFont="1" applyFill="1" applyBorder="1" applyAlignment="1">
      <alignment vertical="center" wrapText="1"/>
    </xf>
    <xf numFmtId="2" fontId="3" fillId="0" borderId="0" xfId="0" applyNumberFormat="1" applyFont="1" applyAlignment="1">
      <alignment horizontal="center" vertical="top"/>
    </xf>
    <xf numFmtId="0" fontId="3" fillId="0" borderId="0" xfId="0" applyFont="1" applyAlignment="1">
      <alignment horizontal="center" vertical="top"/>
    </xf>
    <xf numFmtId="9" fontId="3" fillId="35" borderId="15" xfId="0" applyNumberFormat="1" applyFont="1" applyFill="1" applyBorder="1" applyAlignment="1">
      <alignment wrapText="1"/>
    </xf>
    <xf numFmtId="0" fontId="3" fillId="35" borderId="0" xfId="0" applyFont="1" applyFill="1" applyAlignment="1">
      <alignment/>
    </xf>
    <xf numFmtId="9" fontId="3" fillId="0" borderId="13" xfId="0" applyNumberFormat="1" applyFont="1" applyBorder="1" applyAlignment="1">
      <alignment horizontal="center" vertical="center"/>
    </xf>
    <xf numFmtId="0" fontId="73" fillId="35" borderId="26" xfId="0" applyFont="1" applyFill="1" applyBorder="1" applyAlignment="1">
      <alignment vertical="top" wrapText="1"/>
    </xf>
    <xf numFmtId="0" fontId="74" fillId="35" borderId="15" xfId="0" applyFont="1" applyFill="1" applyBorder="1" applyAlignment="1">
      <alignment vertical="top" wrapText="1"/>
    </xf>
    <xf numFmtId="0" fontId="4" fillId="0" borderId="13" xfId="0" applyFont="1" applyBorder="1" applyAlignment="1">
      <alignment horizontal="center" vertical="center" wrapText="1"/>
    </xf>
    <xf numFmtId="2" fontId="3" fillId="35" borderId="26" xfId="0" applyNumberFormat="1" applyFont="1" applyFill="1" applyBorder="1" applyAlignment="1">
      <alignment horizontal="right" vertical="center"/>
    </xf>
    <xf numFmtId="0" fontId="13" fillId="0" borderId="15" xfId="0" applyFont="1" applyFill="1" applyBorder="1" applyAlignment="1">
      <alignment horizontal="center" vertical="center"/>
    </xf>
    <xf numFmtId="0" fontId="3" fillId="0" borderId="15" xfId="0" applyFont="1" applyBorder="1" applyAlignment="1">
      <alignment vertical="center" wrapText="1"/>
    </xf>
    <xf numFmtId="0" fontId="13" fillId="0" borderId="15" xfId="0" applyFont="1" applyFill="1" applyBorder="1" applyAlignment="1">
      <alignment vertical="center"/>
    </xf>
    <xf numFmtId="0" fontId="13" fillId="0" borderId="15" xfId="0" applyFont="1" applyBorder="1" applyAlignment="1">
      <alignment vertical="center"/>
    </xf>
    <xf numFmtId="9" fontId="13" fillId="0" borderId="15" xfId="0" applyNumberFormat="1" applyFont="1" applyBorder="1" applyAlignment="1">
      <alignment vertical="center"/>
    </xf>
    <xf numFmtId="0" fontId="13" fillId="0" borderId="15" xfId="0" applyFont="1" applyBorder="1" applyAlignment="1">
      <alignment vertical="center" wrapText="1"/>
    </xf>
    <xf numFmtId="0" fontId="21" fillId="35" borderId="0" xfId="0" applyFont="1" applyFill="1" applyAlignment="1">
      <alignment vertical="center"/>
    </xf>
    <xf numFmtId="0" fontId="21" fillId="0" borderId="0" xfId="0" applyFont="1" applyAlignment="1">
      <alignment vertical="center"/>
    </xf>
    <xf numFmtId="0" fontId="0" fillId="0" borderId="0" xfId="0" applyAlignment="1">
      <alignment horizontal="left" indent="1"/>
    </xf>
    <xf numFmtId="0" fontId="0" fillId="0" borderId="0" xfId="0" applyAlignment="1">
      <alignment horizontal="left" indent="2"/>
    </xf>
    <xf numFmtId="0" fontId="81" fillId="0" borderId="18" xfId="0" applyFont="1" applyBorder="1" applyAlignment="1">
      <alignment horizontal="center" vertical="center" wrapText="1"/>
    </xf>
    <xf numFmtId="187" fontId="81" fillId="0" borderId="18" xfId="0" applyNumberFormat="1" applyFont="1" applyBorder="1" applyAlignment="1">
      <alignment horizontal="center" vertical="center" wrapText="1"/>
    </xf>
    <xf numFmtId="187" fontId="81" fillId="0" borderId="29" xfId="0" applyNumberFormat="1" applyFont="1" applyBorder="1" applyAlignment="1">
      <alignment horizontal="center" vertical="center" wrapText="1"/>
    </xf>
    <xf numFmtId="9" fontId="81" fillId="0" borderId="29" xfId="0" applyNumberFormat="1" applyFont="1" applyBorder="1" applyAlignment="1">
      <alignment horizontal="center" vertical="center" wrapText="1"/>
    </xf>
    <xf numFmtId="0" fontId="81" fillId="0" borderId="15" xfId="0" applyFont="1" applyBorder="1" applyAlignment="1">
      <alignment horizontal="center" vertical="center" wrapText="1"/>
    </xf>
    <xf numFmtId="0" fontId="82" fillId="0" borderId="18" xfId="0" applyFont="1" applyBorder="1" applyAlignment="1">
      <alignment horizontal="center" vertical="center" wrapText="1"/>
    </xf>
    <xf numFmtId="187" fontId="14" fillId="35" borderId="18" xfId="0" applyNumberFormat="1" applyFont="1" applyFill="1" applyBorder="1" applyAlignment="1">
      <alignment horizontal="right" vertical="center" wrapText="1"/>
    </xf>
    <xf numFmtId="9" fontId="14" fillId="35" borderId="18" xfId="0" applyNumberFormat="1" applyFont="1" applyFill="1" applyBorder="1" applyAlignment="1">
      <alignment horizontal="center" vertical="center" wrapText="1"/>
    </xf>
    <xf numFmtId="0" fontId="83" fillId="35" borderId="18" xfId="0" applyFont="1" applyFill="1" applyBorder="1" applyAlignment="1">
      <alignment vertical="center" wrapText="1"/>
    </xf>
    <xf numFmtId="0" fontId="83" fillId="35" borderId="18" xfId="0" applyFont="1" applyFill="1" applyBorder="1" applyAlignment="1">
      <alignment horizontal="center" vertical="center" wrapText="1"/>
    </xf>
    <xf numFmtId="0" fontId="14" fillId="35" borderId="18" xfId="0" applyFont="1" applyFill="1" applyBorder="1" applyAlignment="1">
      <alignment horizontal="center" vertical="center" wrapText="1"/>
    </xf>
    <xf numFmtId="0" fontId="83" fillId="0" borderId="18" xfId="0" applyFont="1" applyFill="1" applyBorder="1" applyAlignment="1">
      <alignment vertical="center" wrapText="1"/>
    </xf>
    <xf numFmtId="0" fontId="83" fillId="0" borderId="18" xfId="0" applyFont="1" applyFill="1" applyBorder="1" applyAlignment="1">
      <alignment horizontal="center" vertical="center" wrapText="1"/>
    </xf>
    <xf numFmtId="187" fontId="14" fillId="0" borderId="18" xfId="0" applyNumberFormat="1" applyFont="1" applyFill="1" applyBorder="1" applyAlignment="1">
      <alignment horizontal="right" vertical="center" wrapText="1"/>
    </xf>
    <xf numFmtId="9" fontId="14" fillId="0" borderId="18"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187" fontId="22" fillId="35" borderId="30" xfId="0" applyNumberFormat="1" applyFont="1" applyFill="1" applyBorder="1" applyAlignment="1">
      <alignment horizontal="right" vertical="center" wrapText="1"/>
    </xf>
    <xf numFmtId="9" fontId="84" fillId="35" borderId="30" xfId="0" applyNumberFormat="1" applyFont="1" applyFill="1" applyBorder="1" applyAlignment="1">
      <alignment horizontal="center" vertical="center" wrapText="1"/>
    </xf>
    <xf numFmtId="0" fontId="81" fillId="35" borderId="26" xfId="0" applyFont="1" applyFill="1" applyBorder="1" applyAlignment="1">
      <alignment horizontal="center" vertical="center" wrapText="1"/>
    </xf>
    <xf numFmtId="0" fontId="3" fillId="35" borderId="15" xfId="0" applyFont="1" applyFill="1" applyBorder="1" applyAlignment="1">
      <alignment horizontal="left" vertical="center" wrapText="1"/>
    </xf>
    <xf numFmtId="9" fontId="3" fillId="35" borderId="15" xfId="0" applyNumberFormat="1" applyFont="1" applyFill="1" applyBorder="1" applyAlignment="1">
      <alignment horizontal="center" vertical="center" wrapText="1"/>
    </xf>
    <xf numFmtId="2" fontId="3" fillId="35" borderId="15" xfId="0" applyNumberFormat="1" applyFont="1" applyFill="1" applyBorder="1" applyAlignment="1">
      <alignment horizontal="center" vertical="center" wrapText="1"/>
    </xf>
    <xf numFmtId="0" fontId="0" fillId="35" borderId="15" xfId="0" applyFill="1" applyBorder="1" applyAlignment="1">
      <alignment horizontal="center" vertical="center"/>
    </xf>
    <xf numFmtId="173" fontId="1" fillId="35" borderId="15" xfId="42" applyNumberFormat="1" applyFill="1" applyBorder="1" applyAlignment="1">
      <alignment horizontal="center" vertical="center"/>
    </xf>
    <xf numFmtId="0" fontId="0" fillId="0" borderId="0" xfId="0" applyAlignment="1">
      <alignment horizontal="center" vertical="center"/>
    </xf>
    <xf numFmtId="2" fontId="3" fillId="0" borderId="0" xfId="0" applyNumberFormat="1" applyFont="1" applyFill="1" applyBorder="1" applyAlignment="1">
      <alignment horizontal="right" vertical="center"/>
    </xf>
    <xf numFmtId="0" fontId="3" fillId="0" borderId="27" xfId="0" applyFont="1" applyFill="1" applyBorder="1" applyAlignment="1">
      <alignment horizontal="left" vertical="center" wrapText="1"/>
    </xf>
    <xf numFmtId="0" fontId="0" fillId="35" borderId="26" xfId="0" applyFill="1" applyBorder="1" applyAlignment="1">
      <alignment/>
    </xf>
    <xf numFmtId="0" fontId="3" fillId="0" borderId="26" xfId="0" applyFont="1" applyBorder="1" applyAlignment="1">
      <alignment vertical="top" wrapText="1"/>
    </xf>
    <xf numFmtId="0" fontId="3" fillId="0" borderId="26" xfId="0" applyFont="1" applyBorder="1" applyAlignment="1">
      <alignment horizontal="center" vertical="center"/>
    </xf>
    <xf numFmtId="9" fontId="3" fillId="0" borderId="26" xfId="0" applyNumberFormat="1" applyFont="1" applyBorder="1" applyAlignment="1">
      <alignment horizontal="right" vertical="center" wrapText="1"/>
    </xf>
    <xf numFmtId="0" fontId="0" fillId="0" borderId="26" xfId="0" applyBorder="1" applyAlignment="1">
      <alignment/>
    </xf>
    <xf numFmtId="0" fontId="3" fillId="0" borderId="14" xfId="0" applyNumberFormat="1" applyFont="1" applyBorder="1" applyAlignment="1">
      <alignment horizontal="center" wrapText="1"/>
    </xf>
    <xf numFmtId="0" fontId="3" fillId="0" borderId="14" xfId="0" applyNumberFormat="1" applyFont="1" applyBorder="1" applyAlignment="1">
      <alignment wrapText="1"/>
    </xf>
    <xf numFmtId="0" fontId="3" fillId="0" borderId="14" xfId="0" applyNumberFormat="1" applyFont="1" applyBorder="1" applyAlignment="1">
      <alignment horizontal="center"/>
    </xf>
    <xf numFmtId="0" fontId="3" fillId="0" borderId="14" xfId="0" applyFont="1" applyBorder="1" applyAlignment="1">
      <alignment horizontal="center"/>
    </xf>
    <xf numFmtId="0" fontId="2" fillId="0" borderId="0" xfId="0" applyFont="1" applyBorder="1" applyAlignment="1">
      <alignment horizontal="left" wrapText="1"/>
    </xf>
    <xf numFmtId="0" fontId="0" fillId="35" borderId="15" xfId="0" applyFill="1" applyBorder="1" applyAlignment="1">
      <alignment horizontal="center"/>
    </xf>
    <xf numFmtId="0" fontId="0" fillId="35" borderId="15" xfId="0" applyFont="1" applyFill="1" applyBorder="1" applyAlignment="1">
      <alignment horizontal="center"/>
    </xf>
    <xf numFmtId="0" fontId="2" fillId="0" borderId="31" xfId="0" applyFont="1" applyBorder="1" applyAlignment="1">
      <alignment horizontal="left" vertical="top" wrapText="1"/>
    </xf>
    <xf numFmtId="0" fontId="2" fillId="0" borderId="10" xfId="0" applyFont="1" applyBorder="1" applyAlignment="1">
      <alignment horizontal="center" vertical="top" wrapText="1"/>
    </xf>
    <xf numFmtId="0" fontId="2" fillId="0" borderId="15" xfId="0" applyFont="1" applyBorder="1" applyAlignment="1">
      <alignment horizontal="left"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35" borderId="15"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Fill="1" applyBorder="1" applyAlignment="1">
      <alignment vertical="center" wrapText="1"/>
    </xf>
    <xf numFmtId="0" fontId="3" fillId="0" borderId="32" xfId="0" applyFont="1" applyFill="1" applyBorder="1" applyAlignment="1">
      <alignment vertical="center" wrapText="1"/>
    </xf>
    <xf numFmtId="0" fontId="3" fillId="0" borderId="33" xfId="0" applyFont="1" applyFill="1" applyBorder="1" applyAlignment="1">
      <alignment vertical="center" wrapText="1"/>
    </xf>
    <xf numFmtId="0" fontId="2" fillId="0" borderId="15" xfId="0" applyFont="1" applyBorder="1" applyAlignment="1">
      <alignment horizontal="center" vertical="center"/>
    </xf>
    <xf numFmtId="186" fontId="3" fillId="0" borderId="15" xfId="0" applyNumberFormat="1" applyFont="1" applyBorder="1" applyAlignment="1">
      <alignment horizontal="center" vertical="center" wrapText="1"/>
    </xf>
    <xf numFmtId="0" fontId="2" fillId="0" borderId="0" xfId="0" applyFont="1" applyBorder="1" applyAlignment="1">
      <alignment horizontal="left" vertical="top" wrapText="1"/>
    </xf>
    <xf numFmtId="0" fontId="84" fillId="35" borderId="34" xfId="0" applyFont="1" applyFill="1" applyBorder="1" applyAlignment="1">
      <alignment horizontal="left" vertical="center" wrapText="1"/>
    </xf>
    <xf numFmtId="0" fontId="84" fillId="35" borderId="35" xfId="0" applyFont="1" applyFill="1" applyBorder="1" applyAlignment="1">
      <alignment horizontal="left" vertical="center" wrapText="1"/>
    </xf>
    <xf numFmtId="0" fontId="84" fillId="35" borderId="36" xfId="0" applyFont="1" applyFill="1" applyBorder="1" applyAlignment="1">
      <alignment horizontal="left" vertical="center" wrapText="1"/>
    </xf>
    <xf numFmtId="0" fontId="4" fillId="35" borderId="26"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15" xfId="0" applyFont="1" applyFill="1" applyBorder="1" applyAlignment="1">
      <alignment horizontal="left" vertical="center" wrapText="1"/>
    </xf>
    <xf numFmtId="0" fontId="3" fillId="37" borderId="26" xfId="0" applyFont="1" applyFill="1" applyBorder="1" applyAlignment="1">
      <alignment horizontal="center" vertical="top" wrapText="1"/>
    </xf>
    <xf numFmtId="0" fontId="3" fillId="37" borderId="25" xfId="0" applyFont="1" applyFill="1" applyBorder="1" applyAlignment="1">
      <alignment horizontal="center" vertical="top"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Currency" xfId="44"/>
    <cellStyle name="Excel Built-in Normal" xfId="45"/>
    <cellStyle name="Excel Built-in Output" xfId="46"/>
    <cellStyle name="Excel Built-in Percent" xfId="47"/>
    <cellStyle name="Hyperlink" xfId="48"/>
    <cellStyle name="Komórka połączona" xfId="49"/>
    <cellStyle name="Komórka zaznaczona" xfId="50"/>
    <cellStyle name="Nagłówek 1" xfId="51"/>
    <cellStyle name="Nagłówek 2" xfId="52"/>
    <cellStyle name="Nagłówek 3" xfId="53"/>
    <cellStyle name="Nagłówek 4" xfId="54"/>
    <cellStyle name="Neutralne" xfId="55"/>
    <cellStyle name="Normalny 2"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e"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6"/>
  </sheetPr>
  <dimension ref="A1:N40"/>
  <sheetViews>
    <sheetView zoomScalePageLayoutView="0" workbookViewId="0" topLeftCell="A30">
      <pane ySplit="11655" topLeftCell="A29" activePane="topLeft" state="split"/>
      <selection pane="topLeft" activeCell="A3" sqref="A3:E34"/>
      <selection pane="bottomLeft" activeCell="A29" sqref="A29"/>
    </sheetView>
  </sheetViews>
  <sheetFormatPr defaultColWidth="9.00390625" defaultRowHeight="12.75"/>
  <cols>
    <col min="1" max="1" width="5.125" style="0" customWidth="1"/>
    <col min="2" max="2" width="40.875" style="0" customWidth="1"/>
    <col min="3" max="3" width="5.75390625" style="0" customWidth="1"/>
    <col min="4" max="4" width="8.875" style="0" customWidth="1"/>
    <col min="5" max="5" width="10.25390625" style="0" customWidth="1"/>
    <col min="6" max="6" width="7.625" style="0" customWidth="1"/>
    <col min="7" max="7" width="10.375" style="0" customWidth="1"/>
    <col min="8" max="8" width="11.125" style="0" customWidth="1"/>
    <col min="9" max="9" width="11.625" style="0" customWidth="1"/>
    <col min="10" max="10" width="11.375" style="0" customWidth="1"/>
    <col min="11" max="11" width="11.00390625" style="0" customWidth="1"/>
  </cols>
  <sheetData>
    <row r="1" spans="1:3" s="1" customFormat="1" ht="12.75" customHeight="1">
      <c r="A1" s="441" t="s">
        <v>0</v>
      </c>
      <c r="B1" s="441"/>
      <c r="C1" s="441"/>
    </row>
    <row r="2" spans="1:14" s="1" customFormat="1" ht="51">
      <c r="A2" s="2" t="s">
        <v>1</v>
      </c>
      <c r="B2" s="2" t="s">
        <v>2</v>
      </c>
      <c r="C2" s="2" t="s">
        <v>3</v>
      </c>
      <c r="D2" s="2" t="s">
        <v>4</v>
      </c>
      <c r="E2" s="3" t="s">
        <v>5</v>
      </c>
      <c r="F2" s="2" t="s">
        <v>6</v>
      </c>
      <c r="G2" s="4" t="s">
        <v>7</v>
      </c>
      <c r="H2" s="3" t="s">
        <v>8</v>
      </c>
      <c r="I2" s="2" t="s">
        <v>9</v>
      </c>
      <c r="J2" s="2" t="s">
        <v>10</v>
      </c>
      <c r="K2" s="5" t="s">
        <v>11</v>
      </c>
      <c r="N2" s="122"/>
    </row>
    <row r="3" spans="1:12" s="11" customFormat="1" ht="38.25">
      <c r="A3" s="6" t="s">
        <v>12</v>
      </c>
      <c r="B3" s="121" t="s">
        <v>226</v>
      </c>
      <c r="C3" s="6" t="s">
        <v>13</v>
      </c>
      <c r="D3" s="6">
        <v>7000</v>
      </c>
      <c r="E3" s="8"/>
      <c r="F3" s="9"/>
      <c r="G3" s="8">
        <f aca="true" t="shared" si="0" ref="G3:G15">E3*(1+8%)</f>
        <v>0</v>
      </c>
      <c r="H3" s="8">
        <f aca="true" t="shared" si="1" ref="H3:H34">E3*D3</f>
        <v>0</v>
      </c>
      <c r="I3" s="8">
        <f aca="true" t="shared" si="2" ref="I3:I34">J3-H3</f>
        <v>0</v>
      </c>
      <c r="J3" s="8">
        <f aca="true" t="shared" si="3" ref="J3:J26">H3*(1+8%)</f>
        <v>0</v>
      </c>
      <c r="K3" s="116"/>
      <c r="L3" s="233"/>
    </row>
    <row r="4" spans="1:12" s="1" customFormat="1" ht="51">
      <c r="A4" s="6" t="s">
        <v>14</v>
      </c>
      <c r="B4" s="121" t="s">
        <v>227</v>
      </c>
      <c r="C4" s="6" t="s">
        <v>13</v>
      </c>
      <c r="D4" s="6">
        <v>3500</v>
      </c>
      <c r="E4" s="8"/>
      <c r="F4" s="9"/>
      <c r="G4" s="8">
        <f t="shared" si="0"/>
        <v>0</v>
      </c>
      <c r="H4" s="8">
        <f t="shared" si="1"/>
        <v>0</v>
      </c>
      <c r="I4" s="8">
        <f t="shared" si="2"/>
        <v>0</v>
      </c>
      <c r="J4" s="8">
        <f t="shared" si="3"/>
        <v>0</v>
      </c>
      <c r="K4" s="116"/>
      <c r="L4" s="234"/>
    </row>
    <row r="5" spans="1:12" s="1" customFormat="1" ht="63.75">
      <c r="A5" s="6" t="s">
        <v>15</v>
      </c>
      <c r="B5" s="326" t="s">
        <v>431</v>
      </c>
      <c r="C5" s="6" t="s">
        <v>13</v>
      </c>
      <c r="D5" s="6">
        <v>300</v>
      </c>
      <c r="E5" s="8"/>
      <c r="F5" s="9"/>
      <c r="G5" s="8">
        <f t="shared" si="0"/>
        <v>0</v>
      </c>
      <c r="H5" s="8">
        <f t="shared" si="1"/>
        <v>0</v>
      </c>
      <c r="I5" s="8">
        <f t="shared" si="2"/>
        <v>0</v>
      </c>
      <c r="J5" s="8">
        <f t="shared" si="3"/>
        <v>0</v>
      </c>
      <c r="K5" s="116"/>
      <c r="L5" s="233"/>
    </row>
    <row r="6" spans="1:12" s="1" customFormat="1" ht="12.75">
      <c r="A6" s="6" t="s">
        <v>16</v>
      </c>
      <c r="B6" s="7" t="s">
        <v>284</v>
      </c>
      <c r="C6" s="6" t="s">
        <v>13</v>
      </c>
      <c r="D6" s="6">
        <v>400</v>
      </c>
      <c r="E6" s="8"/>
      <c r="F6" s="9"/>
      <c r="G6" s="8">
        <f t="shared" si="0"/>
        <v>0</v>
      </c>
      <c r="H6" s="8">
        <f t="shared" si="1"/>
        <v>0</v>
      </c>
      <c r="I6" s="8">
        <f t="shared" si="2"/>
        <v>0</v>
      </c>
      <c r="J6" s="8">
        <f t="shared" si="3"/>
        <v>0</v>
      </c>
      <c r="K6" s="116"/>
      <c r="L6" s="233"/>
    </row>
    <row r="7" spans="1:12" s="1" customFormat="1" ht="12.75">
      <c r="A7" s="6" t="s">
        <v>17</v>
      </c>
      <c r="B7" s="60" t="s">
        <v>297</v>
      </c>
      <c r="C7" s="61" t="s">
        <v>96</v>
      </c>
      <c r="D7" s="61">
        <v>400</v>
      </c>
      <c r="E7" s="62"/>
      <c r="F7" s="76"/>
      <c r="G7" s="62">
        <f t="shared" si="0"/>
        <v>0</v>
      </c>
      <c r="H7" s="62">
        <f t="shared" si="1"/>
        <v>0</v>
      </c>
      <c r="I7" s="62"/>
      <c r="J7" s="62"/>
      <c r="K7" s="118"/>
      <c r="L7" s="233"/>
    </row>
    <row r="8" spans="1:12" s="1" customFormat="1" ht="38.25">
      <c r="A8" s="6" t="s">
        <v>19</v>
      </c>
      <c r="B8" s="200" t="s">
        <v>282</v>
      </c>
      <c r="C8" s="154" t="s">
        <v>165</v>
      </c>
      <c r="D8" s="154">
        <v>10</v>
      </c>
      <c r="E8" s="155"/>
      <c r="F8" s="156"/>
      <c r="G8" s="155">
        <f>E8*(1+8%)</f>
        <v>0</v>
      </c>
      <c r="H8" s="157">
        <f>E8*D8</f>
        <v>0</v>
      </c>
      <c r="I8" s="157">
        <f>J8-H8</f>
        <v>0</v>
      </c>
      <c r="J8" s="155">
        <f>H8*(1+8%)</f>
        <v>0</v>
      </c>
      <c r="K8" s="158"/>
      <c r="L8" s="233"/>
    </row>
    <row r="9" spans="1:12" s="1" customFormat="1" ht="25.5">
      <c r="A9" s="6" t="s">
        <v>21</v>
      </c>
      <c r="B9" s="200" t="s">
        <v>281</v>
      </c>
      <c r="C9" s="154" t="s">
        <v>96</v>
      </c>
      <c r="D9" s="154">
        <v>10</v>
      </c>
      <c r="E9" s="155"/>
      <c r="F9" s="156"/>
      <c r="G9" s="155">
        <f>E9*(1+8%)</f>
        <v>0</v>
      </c>
      <c r="H9" s="157">
        <f>E9*D9</f>
        <v>0</v>
      </c>
      <c r="I9" s="157">
        <f>J9-H9</f>
        <v>0</v>
      </c>
      <c r="J9" s="155">
        <f>H9*(1+8%)</f>
        <v>0</v>
      </c>
      <c r="K9" s="158"/>
      <c r="L9" s="233"/>
    </row>
    <row r="10" spans="1:12" s="1" customFormat="1" ht="12.75">
      <c r="A10" s="6" t="s">
        <v>23</v>
      </c>
      <c r="B10" s="57" t="s">
        <v>18</v>
      </c>
      <c r="C10" s="56" t="s">
        <v>13</v>
      </c>
      <c r="D10" s="56">
        <v>50</v>
      </c>
      <c r="E10" s="58"/>
      <c r="F10" s="59"/>
      <c r="G10" s="58">
        <f t="shared" si="0"/>
        <v>0</v>
      </c>
      <c r="H10" s="58">
        <f t="shared" si="1"/>
        <v>0</v>
      </c>
      <c r="I10" s="58">
        <f t="shared" si="2"/>
        <v>0</v>
      </c>
      <c r="J10" s="58">
        <f t="shared" si="3"/>
        <v>0</v>
      </c>
      <c r="K10" s="199"/>
      <c r="L10" s="233"/>
    </row>
    <row r="11" spans="1:12" s="1" customFormat="1" ht="12.75">
      <c r="A11" s="6" t="s">
        <v>26</v>
      </c>
      <c r="B11" s="7" t="s">
        <v>20</v>
      </c>
      <c r="C11" s="6" t="s">
        <v>13</v>
      </c>
      <c r="D11" s="6">
        <v>50</v>
      </c>
      <c r="E11" s="8"/>
      <c r="F11" s="9"/>
      <c r="G11" s="8">
        <f t="shared" si="0"/>
        <v>0</v>
      </c>
      <c r="H11" s="8">
        <f t="shared" si="1"/>
        <v>0</v>
      </c>
      <c r="I11" s="8">
        <f t="shared" si="2"/>
        <v>0</v>
      </c>
      <c r="J11" s="8">
        <f t="shared" si="3"/>
        <v>0</v>
      </c>
      <c r="K11" s="116"/>
      <c r="L11" s="233"/>
    </row>
    <row r="12" spans="1:12" s="1" customFormat="1" ht="12.75">
      <c r="A12" s="6" t="s">
        <v>27</v>
      </c>
      <c r="B12" s="7" t="s">
        <v>22</v>
      </c>
      <c r="C12" s="6" t="s">
        <v>13</v>
      </c>
      <c r="D12" s="6">
        <v>120</v>
      </c>
      <c r="E12" s="8"/>
      <c r="F12" s="9"/>
      <c r="G12" s="8">
        <f t="shared" si="0"/>
        <v>0</v>
      </c>
      <c r="H12" s="8">
        <f t="shared" si="1"/>
        <v>0</v>
      </c>
      <c r="I12" s="8">
        <f t="shared" si="2"/>
        <v>0</v>
      </c>
      <c r="J12" s="8">
        <f t="shared" si="3"/>
        <v>0</v>
      </c>
      <c r="K12" s="116"/>
      <c r="L12" s="233"/>
    </row>
    <row r="13" spans="1:12" s="1" customFormat="1" ht="12.75">
      <c r="A13" s="6" t="s">
        <v>29</v>
      </c>
      <c r="B13" s="7" t="s">
        <v>182</v>
      </c>
      <c r="C13" s="6" t="s">
        <v>13</v>
      </c>
      <c r="D13" s="6">
        <v>40</v>
      </c>
      <c r="E13" s="8"/>
      <c r="F13" s="9"/>
      <c r="G13" s="8">
        <f t="shared" si="0"/>
        <v>0</v>
      </c>
      <c r="H13" s="8">
        <f t="shared" si="1"/>
        <v>0</v>
      </c>
      <c r="I13" s="8">
        <f t="shared" si="2"/>
        <v>0</v>
      </c>
      <c r="J13" s="8">
        <f t="shared" si="3"/>
        <v>0</v>
      </c>
      <c r="K13" s="116"/>
      <c r="L13" s="233"/>
    </row>
    <row r="14" spans="1:12" s="1" customFormat="1" ht="51">
      <c r="A14" s="6" t="s">
        <v>30</v>
      </c>
      <c r="B14" s="7" t="s">
        <v>24</v>
      </c>
      <c r="C14" s="6" t="s">
        <v>25</v>
      </c>
      <c r="D14" s="6">
        <v>2</v>
      </c>
      <c r="E14" s="8"/>
      <c r="F14" s="9"/>
      <c r="G14" s="8">
        <f t="shared" si="0"/>
        <v>0</v>
      </c>
      <c r="H14" s="8">
        <f t="shared" si="1"/>
        <v>0</v>
      </c>
      <c r="I14" s="8">
        <f t="shared" si="2"/>
        <v>0</v>
      </c>
      <c r="J14" s="8">
        <f t="shared" si="3"/>
        <v>0</v>
      </c>
      <c r="K14" s="116"/>
      <c r="L14" s="233"/>
    </row>
    <row r="15" spans="1:12" s="1" customFormat="1" ht="42.75" customHeight="1">
      <c r="A15" s="6" t="s">
        <v>31</v>
      </c>
      <c r="B15" s="121" t="s">
        <v>228</v>
      </c>
      <c r="C15" s="14" t="s">
        <v>13</v>
      </c>
      <c r="D15" s="6">
        <v>200</v>
      </c>
      <c r="E15" s="8"/>
      <c r="F15" s="9"/>
      <c r="G15" s="8">
        <f t="shared" si="0"/>
        <v>0</v>
      </c>
      <c r="H15" s="8">
        <f t="shared" si="1"/>
        <v>0</v>
      </c>
      <c r="I15" s="8">
        <f t="shared" si="2"/>
        <v>0</v>
      </c>
      <c r="J15" s="8">
        <f t="shared" si="3"/>
        <v>0</v>
      </c>
      <c r="K15" s="116"/>
      <c r="L15" s="233"/>
    </row>
    <row r="16" spans="1:12" s="1" customFormat="1" ht="33" customHeight="1">
      <c r="A16" s="6" t="s">
        <v>32</v>
      </c>
      <c r="B16" s="13" t="s">
        <v>28</v>
      </c>
      <c r="C16" s="14" t="s">
        <v>13</v>
      </c>
      <c r="D16" s="6">
        <v>500</v>
      </c>
      <c r="E16" s="8"/>
      <c r="F16" s="9"/>
      <c r="G16" s="8">
        <f>E16*(1+23%)</f>
        <v>0</v>
      </c>
      <c r="H16" s="8">
        <f t="shared" si="1"/>
        <v>0</v>
      </c>
      <c r="I16" s="8">
        <f t="shared" si="2"/>
        <v>0</v>
      </c>
      <c r="J16" s="8">
        <f t="shared" si="3"/>
        <v>0</v>
      </c>
      <c r="K16" s="116"/>
      <c r="L16" s="233"/>
    </row>
    <row r="17" spans="1:12" s="1" customFormat="1" ht="25.5">
      <c r="A17" s="6" t="s">
        <v>34</v>
      </c>
      <c r="B17" s="7" t="s">
        <v>33</v>
      </c>
      <c r="C17" s="14" t="s">
        <v>13</v>
      </c>
      <c r="D17" s="6">
        <v>1500</v>
      </c>
      <c r="E17" s="8"/>
      <c r="F17" s="9"/>
      <c r="G17" s="8">
        <f aca="true" t="shared" si="4" ref="G17:G23">E17*(1+8%)</f>
        <v>0</v>
      </c>
      <c r="H17" s="8">
        <f t="shared" si="1"/>
        <v>0</v>
      </c>
      <c r="I17" s="8">
        <f t="shared" si="2"/>
        <v>0</v>
      </c>
      <c r="J17" s="8">
        <f t="shared" si="3"/>
        <v>0</v>
      </c>
      <c r="K17" s="117"/>
      <c r="L17" s="233"/>
    </row>
    <row r="18" spans="1:12" s="1" customFormat="1" ht="25.5">
      <c r="A18" s="6" t="s">
        <v>36</v>
      </c>
      <c r="B18" s="7" t="s">
        <v>35</v>
      </c>
      <c r="C18" s="14" t="s">
        <v>13</v>
      </c>
      <c r="D18" s="6">
        <v>100</v>
      </c>
      <c r="E18" s="8"/>
      <c r="F18" s="9"/>
      <c r="G18" s="8">
        <f t="shared" si="4"/>
        <v>0</v>
      </c>
      <c r="H18" s="8">
        <f t="shared" si="1"/>
        <v>0</v>
      </c>
      <c r="I18" s="8">
        <f t="shared" si="2"/>
        <v>0</v>
      </c>
      <c r="J18" s="8">
        <f t="shared" si="3"/>
        <v>0</v>
      </c>
      <c r="K18" s="116"/>
      <c r="L18" s="233"/>
    </row>
    <row r="19" spans="1:12" s="1" customFormat="1" ht="63.75">
      <c r="A19" s="6" t="s">
        <v>37</v>
      </c>
      <c r="B19" s="13" t="s">
        <v>187</v>
      </c>
      <c r="C19" s="14" t="s">
        <v>25</v>
      </c>
      <c r="D19" s="6">
        <v>20</v>
      </c>
      <c r="E19" s="8"/>
      <c r="F19" s="9"/>
      <c r="G19" s="8">
        <f t="shared" si="4"/>
        <v>0</v>
      </c>
      <c r="H19" s="8">
        <f t="shared" si="1"/>
        <v>0</v>
      </c>
      <c r="I19" s="8">
        <f t="shared" si="2"/>
        <v>0</v>
      </c>
      <c r="J19" s="8">
        <f t="shared" si="3"/>
        <v>0</v>
      </c>
      <c r="K19" s="116"/>
      <c r="L19" s="233"/>
    </row>
    <row r="20" spans="1:12" ht="15" customHeight="1">
      <c r="A20" s="6" t="s">
        <v>39</v>
      </c>
      <c r="B20" s="177" t="s">
        <v>38</v>
      </c>
      <c r="C20" s="192" t="s">
        <v>13</v>
      </c>
      <c r="D20" s="6">
        <v>1000</v>
      </c>
      <c r="E20" s="8"/>
      <c r="F20" s="9"/>
      <c r="G20" s="8">
        <f t="shared" si="4"/>
        <v>0</v>
      </c>
      <c r="H20" s="8">
        <f t="shared" si="1"/>
        <v>0</v>
      </c>
      <c r="I20" s="8">
        <f t="shared" si="2"/>
        <v>0</v>
      </c>
      <c r="J20" s="8">
        <f t="shared" si="3"/>
        <v>0</v>
      </c>
      <c r="K20" s="116"/>
      <c r="L20" s="233"/>
    </row>
    <row r="21" spans="1:12" s="1" customFormat="1" ht="25.5">
      <c r="A21" s="6" t="s">
        <v>41</v>
      </c>
      <c r="B21" s="7" t="s">
        <v>42</v>
      </c>
      <c r="C21" s="14" t="s">
        <v>13</v>
      </c>
      <c r="D21" s="6">
        <v>1100</v>
      </c>
      <c r="E21" s="8"/>
      <c r="F21" s="9"/>
      <c r="G21" s="8">
        <f t="shared" si="4"/>
        <v>0</v>
      </c>
      <c r="H21" s="8">
        <f t="shared" si="1"/>
        <v>0</v>
      </c>
      <c r="I21" s="8">
        <f t="shared" si="2"/>
        <v>0</v>
      </c>
      <c r="J21" s="8">
        <f t="shared" si="3"/>
        <v>0</v>
      </c>
      <c r="K21" s="116"/>
      <c r="L21" s="233"/>
    </row>
    <row r="22" spans="1:12" s="1" customFormat="1" ht="174.75" customHeight="1">
      <c r="A22" s="6" t="s">
        <v>43</v>
      </c>
      <c r="B22" s="7" t="s">
        <v>432</v>
      </c>
      <c r="C22" s="14" t="s">
        <v>44</v>
      </c>
      <c r="D22" s="6">
        <v>2</v>
      </c>
      <c r="E22" s="8"/>
      <c r="F22" s="9"/>
      <c r="G22" s="8">
        <f t="shared" si="4"/>
        <v>0</v>
      </c>
      <c r="H22" s="8">
        <f t="shared" si="1"/>
        <v>0</v>
      </c>
      <c r="I22" s="8">
        <f t="shared" si="2"/>
        <v>0</v>
      </c>
      <c r="J22" s="8">
        <f t="shared" si="3"/>
        <v>0</v>
      </c>
      <c r="K22" s="301"/>
      <c r="L22" s="233"/>
    </row>
    <row r="23" spans="1:12" s="1" customFormat="1" ht="12.75">
      <c r="A23" s="6" t="s">
        <v>45</v>
      </c>
      <c r="B23" s="7" t="s">
        <v>46</v>
      </c>
      <c r="C23" s="14" t="s">
        <v>44</v>
      </c>
      <c r="D23" s="6">
        <v>10</v>
      </c>
      <c r="E23" s="8"/>
      <c r="F23" s="9"/>
      <c r="G23" s="8">
        <f t="shared" si="4"/>
        <v>0</v>
      </c>
      <c r="H23" s="8">
        <f t="shared" si="1"/>
        <v>0</v>
      </c>
      <c r="I23" s="8">
        <f t="shared" si="2"/>
        <v>0</v>
      </c>
      <c r="J23" s="8">
        <f t="shared" si="3"/>
        <v>0</v>
      </c>
      <c r="K23" s="116"/>
      <c r="L23" s="233"/>
    </row>
    <row r="24" spans="1:12" s="1" customFormat="1" ht="38.25">
      <c r="A24" s="6" t="s">
        <v>47</v>
      </c>
      <c r="B24" s="7" t="s">
        <v>271</v>
      </c>
      <c r="C24" s="14" t="s">
        <v>13</v>
      </c>
      <c r="D24" s="6">
        <v>1</v>
      </c>
      <c r="E24" s="8"/>
      <c r="F24" s="9"/>
      <c r="G24" s="8">
        <f>E24*(1+8%)</f>
        <v>0</v>
      </c>
      <c r="H24" s="8">
        <f t="shared" si="1"/>
        <v>0</v>
      </c>
      <c r="I24" s="8">
        <f t="shared" si="2"/>
        <v>0</v>
      </c>
      <c r="J24" s="8">
        <f t="shared" si="3"/>
        <v>0</v>
      </c>
      <c r="K24" s="116"/>
      <c r="L24" s="233"/>
    </row>
    <row r="25" spans="1:12" s="1" customFormat="1" ht="38.25">
      <c r="A25" s="6" t="s">
        <v>48</v>
      </c>
      <c r="B25" s="7" t="s">
        <v>280</v>
      </c>
      <c r="C25" s="14" t="s">
        <v>13</v>
      </c>
      <c r="D25" s="6">
        <v>10</v>
      </c>
      <c r="E25" s="8"/>
      <c r="F25" s="9"/>
      <c r="G25" s="8">
        <f>E25*(1+8%)</f>
        <v>0</v>
      </c>
      <c r="H25" s="8">
        <f t="shared" si="1"/>
        <v>0</v>
      </c>
      <c r="I25" s="8">
        <f t="shared" si="2"/>
        <v>0</v>
      </c>
      <c r="J25" s="8">
        <f t="shared" si="3"/>
        <v>0</v>
      </c>
      <c r="K25" s="116"/>
      <c r="L25" s="233"/>
    </row>
    <row r="26" spans="1:12" s="1" customFormat="1" ht="153">
      <c r="A26" s="6" t="s">
        <v>49</v>
      </c>
      <c r="B26" s="7" t="s">
        <v>433</v>
      </c>
      <c r="C26" s="14" t="s">
        <v>44</v>
      </c>
      <c r="D26" s="6">
        <v>5</v>
      </c>
      <c r="E26" s="8"/>
      <c r="F26" s="9"/>
      <c r="G26" s="8">
        <f>E26*(1+8%)</f>
        <v>0</v>
      </c>
      <c r="H26" s="8">
        <f t="shared" si="1"/>
        <v>0</v>
      </c>
      <c r="I26" s="8">
        <f t="shared" si="2"/>
        <v>0</v>
      </c>
      <c r="J26" s="8">
        <f t="shared" si="3"/>
        <v>0</v>
      </c>
      <c r="K26" s="301"/>
      <c r="L26" s="233"/>
    </row>
    <row r="27" spans="1:12" s="1" customFormat="1" ht="15" customHeight="1">
      <c r="A27" s="6" t="s">
        <v>50</v>
      </c>
      <c r="B27" s="7" t="s">
        <v>51</v>
      </c>
      <c r="C27" s="14" t="s">
        <v>13</v>
      </c>
      <c r="D27" s="6">
        <v>6</v>
      </c>
      <c r="E27" s="8"/>
      <c r="F27" s="9"/>
      <c r="G27" s="8">
        <f>E27*(1+23%)</f>
        <v>0</v>
      </c>
      <c r="H27" s="8">
        <f t="shared" si="1"/>
        <v>0</v>
      </c>
      <c r="I27" s="8">
        <f t="shared" si="2"/>
        <v>0</v>
      </c>
      <c r="J27" s="8">
        <f aca="true" t="shared" si="5" ref="J27:J32">H27*(1+23%)</f>
        <v>0</v>
      </c>
      <c r="K27" s="116"/>
      <c r="L27" s="233"/>
    </row>
    <row r="28" spans="1:12" s="1" customFormat="1" ht="15" customHeight="1">
      <c r="A28" s="6" t="s">
        <v>52</v>
      </c>
      <c r="B28" s="7" t="s">
        <v>53</v>
      </c>
      <c r="C28" s="14" t="s">
        <v>13</v>
      </c>
      <c r="D28" s="6">
        <v>280</v>
      </c>
      <c r="E28" s="8"/>
      <c r="F28" s="9"/>
      <c r="G28" s="8">
        <f aca="true" t="shared" si="6" ref="G28:G34">E28*(1+8%)</f>
        <v>0</v>
      </c>
      <c r="H28" s="8">
        <f t="shared" si="1"/>
        <v>0</v>
      </c>
      <c r="I28" s="8">
        <f t="shared" si="2"/>
        <v>0</v>
      </c>
      <c r="J28" s="8">
        <f t="shared" si="5"/>
        <v>0</v>
      </c>
      <c r="K28" s="116"/>
      <c r="L28" s="233"/>
    </row>
    <row r="29" spans="1:13" ht="191.25">
      <c r="A29" s="6" t="s">
        <v>54</v>
      </c>
      <c r="B29" s="64" t="s">
        <v>434</v>
      </c>
      <c r="C29" s="25" t="s">
        <v>165</v>
      </c>
      <c r="D29" s="25">
        <v>200</v>
      </c>
      <c r="E29" s="8"/>
      <c r="F29" s="144"/>
      <c r="G29" s="25">
        <f>E29*(1+F29)</f>
        <v>0</v>
      </c>
      <c r="H29" s="25">
        <f>E29*D29</f>
        <v>0</v>
      </c>
      <c r="I29" s="25"/>
      <c r="J29" s="25">
        <f>H29*(1+F29)</f>
        <v>0</v>
      </c>
      <c r="K29" s="116"/>
      <c r="M29" s="302"/>
    </row>
    <row r="30" spans="1:12" s="1" customFormat="1" ht="42" customHeight="1">
      <c r="A30" s="6" t="s">
        <v>56</v>
      </c>
      <c r="B30" s="224" t="s">
        <v>188</v>
      </c>
      <c r="C30" s="91" t="s">
        <v>13</v>
      </c>
      <c r="D30" s="61">
        <v>10</v>
      </c>
      <c r="E30" s="62"/>
      <c r="F30" s="76"/>
      <c r="G30" s="62">
        <f t="shared" si="6"/>
        <v>0</v>
      </c>
      <c r="H30" s="62">
        <f t="shared" si="1"/>
        <v>0</v>
      </c>
      <c r="I30" s="62">
        <f t="shared" si="2"/>
        <v>0</v>
      </c>
      <c r="J30" s="62">
        <f t="shared" si="5"/>
        <v>0</v>
      </c>
      <c r="K30" s="25"/>
      <c r="L30" s="235"/>
    </row>
    <row r="31" spans="1:12" s="1" customFormat="1" ht="45" customHeight="1">
      <c r="A31" s="6" t="s">
        <v>57</v>
      </c>
      <c r="B31" s="133" t="s">
        <v>510</v>
      </c>
      <c r="C31" s="86" t="s">
        <v>13</v>
      </c>
      <c r="D31" s="87">
        <v>1000</v>
      </c>
      <c r="E31" s="88"/>
      <c r="F31" s="89"/>
      <c r="G31" s="88">
        <f>E31*(1+23%)</f>
        <v>0</v>
      </c>
      <c r="H31" s="88">
        <f t="shared" si="1"/>
        <v>0</v>
      </c>
      <c r="I31" s="88">
        <f t="shared" si="2"/>
        <v>0</v>
      </c>
      <c r="J31" s="88">
        <f t="shared" si="5"/>
        <v>0</v>
      </c>
      <c r="K31" s="152"/>
      <c r="L31" s="233"/>
    </row>
    <row r="32" spans="1:12" s="1" customFormat="1" ht="33" customHeight="1">
      <c r="A32" s="6" t="s">
        <v>58</v>
      </c>
      <c r="B32" s="191" t="s">
        <v>285</v>
      </c>
      <c r="C32" s="86" t="s">
        <v>13</v>
      </c>
      <c r="D32" s="87">
        <v>3000</v>
      </c>
      <c r="E32" s="88"/>
      <c r="F32" s="89"/>
      <c r="G32" s="88">
        <f>E32*(1+23%)</f>
        <v>0</v>
      </c>
      <c r="H32" s="88">
        <f t="shared" si="1"/>
        <v>0</v>
      </c>
      <c r="I32" s="88">
        <f t="shared" si="2"/>
        <v>0</v>
      </c>
      <c r="J32" s="88">
        <f t="shared" si="5"/>
        <v>0</v>
      </c>
      <c r="K32" s="152"/>
      <c r="L32" s="233"/>
    </row>
    <row r="33" spans="1:12" s="1" customFormat="1" ht="45" customHeight="1">
      <c r="A33" s="6" t="s">
        <v>59</v>
      </c>
      <c r="B33" s="200" t="s">
        <v>272</v>
      </c>
      <c r="C33" s="154" t="s">
        <v>25</v>
      </c>
      <c r="D33" s="154">
        <v>10</v>
      </c>
      <c r="E33" s="155"/>
      <c r="F33" s="156"/>
      <c r="G33" s="155">
        <f t="shared" si="6"/>
        <v>0</v>
      </c>
      <c r="H33" s="157">
        <f t="shared" si="1"/>
        <v>0</v>
      </c>
      <c r="I33" s="157">
        <f t="shared" si="2"/>
        <v>0</v>
      </c>
      <c r="J33" s="155">
        <f>H33*(1+8%)</f>
        <v>0</v>
      </c>
      <c r="K33" s="158"/>
      <c r="L33" s="442"/>
    </row>
    <row r="34" spans="1:12" s="1" customFormat="1" ht="32.25" customHeight="1">
      <c r="A34" s="6" t="s">
        <v>60</v>
      </c>
      <c r="B34" s="200" t="s">
        <v>322</v>
      </c>
      <c r="C34" s="154" t="s">
        <v>13</v>
      </c>
      <c r="D34" s="154">
        <v>12</v>
      </c>
      <c r="E34" s="155"/>
      <c r="F34" s="156"/>
      <c r="G34" s="155">
        <f t="shared" si="6"/>
        <v>0</v>
      </c>
      <c r="H34" s="157">
        <f t="shared" si="1"/>
        <v>0</v>
      </c>
      <c r="I34" s="157">
        <f t="shared" si="2"/>
        <v>0</v>
      </c>
      <c r="J34" s="155">
        <f>H34*(1+8%)</f>
        <v>0</v>
      </c>
      <c r="K34" s="158"/>
      <c r="L34" s="442"/>
    </row>
    <row r="35" spans="2:12" s="1" customFormat="1" ht="27.75" customHeight="1">
      <c r="B35" s="151" t="s">
        <v>174</v>
      </c>
      <c r="C35" s="153"/>
      <c r="D35" s="92"/>
      <c r="E35" s="92"/>
      <c r="F35" s="92"/>
      <c r="G35" s="92"/>
      <c r="H35" s="303">
        <f>SUM(H3:H34)</f>
        <v>0</v>
      </c>
      <c r="I35" s="304">
        <f>SUM(I3:I34)</f>
        <v>0</v>
      </c>
      <c r="J35" s="304">
        <f>SUM(J3:J34)</f>
        <v>0</v>
      </c>
      <c r="K35" s="92"/>
      <c r="L35" s="443"/>
    </row>
    <row r="36" spans="4:12" s="1" customFormat="1" ht="27.75" customHeight="1">
      <c r="D36" s="92"/>
      <c r="E36" s="92"/>
      <c r="F36" s="92"/>
      <c r="G36" s="92"/>
      <c r="H36" s="92"/>
      <c r="I36" s="92"/>
      <c r="J36" s="92"/>
      <c r="K36" s="92"/>
      <c r="L36" s="443"/>
    </row>
    <row r="37" spans="1:11" s="1" customFormat="1" ht="12.75" customHeight="1">
      <c r="A37" s="27"/>
      <c r="B37" s="145"/>
      <c r="C37" s="145"/>
      <c r="D37" s="145"/>
      <c r="E37" s="145"/>
      <c r="F37" s="145"/>
      <c r="G37" s="145"/>
      <c r="H37" s="145"/>
      <c r="I37" s="145"/>
      <c r="J37" s="145"/>
      <c r="K37" s="145"/>
    </row>
    <row r="38" spans="1:11" s="1" customFormat="1" ht="12.75">
      <c r="A38" s="145"/>
      <c r="B38" s="94"/>
      <c r="C38" s="94"/>
      <c r="D38" s="94"/>
      <c r="E38" s="95"/>
      <c r="F38" s="94"/>
      <c r="G38" s="95"/>
      <c r="H38" s="96"/>
      <c r="I38" s="97"/>
      <c r="J38" s="98"/>
      <c r="K38" s="94"/>
    </row>
    <row r="39" spans="1:11" ht="12.75">
      <c r="A39" s="146"/>
      <c r="B39" s="145"/>
      <c r="C39" s="145"/>
      <c r="D39" s="145"/>
      <c r="E39" s="145"/>
      <c r="F39" s="145"/>
      <c r="G39" s="145"/>
      <c r="H39" s="145"/>
      <c r="I39" s="145"/>
      <c r="J39" s="201"/>
      <c r="K39" s="145"/>
    </row>
    <row r="40" spans="1:11" ht="12.75">
      <c r="A40" s="146"/>
      <c r="B40" s="146"/>
      <c r="C40" s="146"/>
      <c r="D40" s="146"/>
      <c r="E40" s="146"/>
      <c r="F40" s="146"/>
      <c r="G40" s="146"/>
      <c r="H40" s="146"/>
      <c r="I40" s="146"/>
      <c r="J40" s="146"/>
      <c r="K40" s="146"/>
    </row>
    <row r="41" s="1" customFormat="1" ht="27.75" customHeight="1"/>
  </sheetData>
  <sheetProtection selectLockedCells="1" selectUnlockedCells="1"/>
  <mergeCells count="2">
    <mergeCell ref="A1:C1"/>
    <mergeCell ref="L33:L36"/>
  </mergeCells>
  <printOptions/>
  <pageMargins left="0.2375" right="0.28888888888888886" top="0.22013888888888888" bottom="0.75" header="0.5118055555555555" footer="0.5118055555555555"/>
  <pageSetup horizontalDpi="300" verticalDpi="300" orientation="landscape" paperSize="9" scale="101" r:id="rId1"/>
  <colBreaks count="1" manualBreakCount="1">
    <brk id="1" max="65535" man="1"/>
  </col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I26" sqref="I26"/>
    </sheetView>
  </sheetViews>
  <sheetFormatPr defaultColWidth="9.0039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theme="2" tint="-0.24997000396251678"/>
  </sheetPr>
  <dimension ref="A2:K18"/>
  <sheetViews>
    <sheetView zoomScale="120" zoomScaleNormal="120" zoomScalePageLayoutView="0" workbookViewId="0" topLeftCell="C7">
      <selection activeCell="A4" sqref="A4:D17"/>
    </sheetView>
  </sheetViews>
  <sheetFormatPr defaultColWidth="9.00390625" defaultRowHeight="12.75"/>
  <cols>
    <col min="1" max="1" width="3.75390625" style="20" customWidth="1"/>
    <col min="2" max="2" width="49.125" style="20" customWidth="1"/>
    <col min="3" max="16384" width="9.125" style="20" customWidth="1"/>
  </cols>
  <sheetData>
    <row r="2" spans="1:11" ht="12.75">
      <c r="A2" s="462" t="s">
        <v>316</v>
      </c>
      <c r="B2" s="462"/>
      <c r="C2" s="462"/>
      <c r="D2" s="386"/>
      <c r="E2" s="387"/>
      <c r="F2" s="387"/>
      <c r="G2" s="387"/>
      <c r="H2" s="22"/>
      <c r="K2" s="387"/>
    </row>
    <row r="3" spans="1:11" ht="56.25" customHeight="1">
      <c r="A3" s="66" t="s">
        <v>1</v>
      </c>
      <c r="B3" s="66" t="s">
        <v>2</v>
      </c>
      <c r="C3" s="66" t="s">
        <v>3</v>
      </c>
      <c r="D3" s="66" t="s">
        <v>81</v>
      </c>
      <c r="E3" s="67" t="s">
        <v>5</v>
      </c>
      <c r="F3" s="66" t="s">
        <v>6</v>
      </c>
      <c r="G3" s="66" t="s">
        <v>7</v>
      </c>
      <c r="H3" s="67" t="s">
        <v>8</v>
      </c>
      <c r="I3" s="66" t="s">
        <v>9</v>
      </c>
      <c r="J3" s="66" t="s">
        <v>10</v>
      </c>
      <c r="K3" s="66" t="s">
        <v>121</v>
      </c>
    </row>
    <row r="4" spans="1:11" ht="15.75" customHeight="1">
      <c r="A4" s="102" t="s">
        <v>12</v>
      </c>
      <c r="B4" s="133" t="s">
        <v>474</v>
      </c>
      <c r="C4" s="102" t="s">
        <v>165</v>
      </c>
      <c r="D4" s="102">
        <v>30</v>
      </c>
      <c r="E4" s="102"/>
      <c r="F4" s="188"/>
      <c r="G4" s="102"/>
      <c r="H4" s="102"/>
      <c r="I4" s="102"/>
      <c r="J4" s="102"/>
      <c r="K4" s="102"/>
    </row>
    <row r="5" spans="1:11" ht="18" customHeight="1">
      <c r="A5" s="102" t="s">
        <v>14</v>
      </c>
      <c r="B5" s="133" t="s">
        <v>166</v>
      </c>
      <c r="C5" s="102" t="s">
        <v>165</v>
      </c>
      <c r="D5" s="102">
        <v>50</v>
      </c>
      <c r="E5" s="102"/>
      <c r="F5" s="188"/>
      <c r="G5" s="102"/>
      <c r="H5" s="102"/>
      <c r="I5" s="102"/>
      <c r="J5" s="102"/>
      <c r="K5" s="102"/>
    </row>
    <row r="6" spans="1:11" ht="18" customHeight="1">
      <c r="A6" s="102" t="s">
        <v>15</v>
      </c>
      <c r="B6" s="133" t="s">
        <v>167</v>
      </c>
      <c r="C6" s="102" t="s">
        <v>165</v>
      </c>
      <c r="D6" s="102">
        <v>10</v>
      </c>
      <c r="E6" s="102"/>
      <c r="F6" s="188"/>
      <c r="G6" s="102"/>
      <c r="H6" s="102"/>
      <c r="I6" s="102"/>
      <c r="J6" s="102"/>
      <c r="K6" s="102"/>
    </row>
    <row r="7" spans="1:11" ht="18" customHeight="1">
      <c r="A7" s="102" t="s">
        <v>16</v>
      </c>
      <c r="B7" s="133" t="s">
        <v>168</v>
      </c>
      <c r="C7" s="102" t="s">
        <v>165</v>
      </c>
      <c r="D7" s="102">
        <v>10</v>
      </c>
      <c r="E7" s="102"/>
      <c r="F7" s="188"/>
      <c r="G7" s="102"/>
      <c r="H7" s="102"/>
      <c r="I7" s="102"/>
      <c r="J7" s="102"/>
      <c r="K7" s="102"/>
    </row>
    <row r="8" spans="1:11" ht="12.75">
      <c r="A8" s="102" t="s">
        <v>17</v>
      </c>
      <c r="B8" s="133" t="s">
        <v>382</v>
      </c>
      <c r="C8" s="102" t="s">
        <v>165</v>
      </c>
      <c r="D8" s="100">
        <v>2</v>
      </c>
      <c r="E8" s="102"/>
      <c r="F8" s="188"/>
      <c r="G8" s="102"/>
      <c r="H8" s="102"/>
      <c r="I8" s="102"/>
      <c r="J8" s="102"/>
      <c r="K8" s="102"/>
    </row>
    <row r="9" spans="1:11" ht="12.75">
      <c r="A9" s="102" t="s">
        <v>19</v>
      </c>
      <c r="B9" s="133" t="s">
        <v>383</v>
      </c>
      <c r="C9" s="102" t="s">
        <v>165</v>
      </c>
      <c r="D9" s="100"/>
      <c r="E9" s="102"/>
      <c r="F9" s="188"/>
      <c r="G9" s="102"/>
      <c r="H9" s="102"/>
      <c r="I9" s="102"/>
      <c r="J9" s="102"/>
      <c r="K9" s="102"/>
    </row>
    <row r="10" spans="1:11" s="389" customFormat="1" ht="25.5">
      <c r="A10" s="196" t="s">
        <v>21</v>
      </c>
      <c r="B10" s="191" t="s">
        <v>303</v>
      </c>
      <c r="C10" s="196" t="s">
        <v>25</v>
      </c>
      <c r="D10" s="196">
        <v>3</v>
      </c>
      <c r="E10" s="196"/>
      <c r="F10" s="388"/>
      <c r="G10" s="102"/>
      <c r="H10" s="102"/>
      <c r="I10" s="102"/>
      <c r="J10" s="102"/>
      <c r="K10" s="196"/>
    </row>
    <row r="11" spans="1:11" s="389" customFormat="1" ht="25.5">
      <c r="A11" s="196" t="s">
        <v>23</v>
      </c>
      <c r="B11" s="191" t="s">
        <v>475</v>
      </c>
      <c r="C11" s="196" t="s">
        <v>96</v>
      </c>
      <c r="D11" s="196">
        <v>50</v>
      </c>
      <c r="E11" s="196"/>
      <c r="F11" s="388"/>
      <c r="G11" s="102"/>
      <c r="H11" s="102"/>
      <c r="I11" s="102"/>
      <c r="J11" s="102"/>
      <c r="K11" s="196"/>
    </row>
    <row r="12" spans="1:11" ht="25.5">
      <c r="A12" s="102" t="s">
        <v>26</v>
      </c>
      <c r="B12" s="133" t="s">
        <v>384</v>
      </c>
      <c r="C12" s="102" t="s">
        <v>96</v>
      </c>
      <c r="D12" s="100">
        <v>50</v>
      </c>
      <c r="E12" s="102"/>
      <c r="F12" s="188"/>
      <c r="G12" s="102"/>
      <c r="H12" s="102"/>
      <c r="I12" s="102"/>
      <c r="J12" s="102"/>
      <c r="K12" s="102"/>
    </row>
    <row r="13" spans="1:11" ht="12.75">
      <c r="A13" s="102" t="s">
        <v>27</v>
      </c>
      <c r="B13" s="133" t="s">
        <v>299</v>
      </c>
      <c r="C13" s="102" t="s">
        <v>96</v>
      </c>
      <c r="D13" s="100">
        <v>20</v>
      </c>
      <c r="E13" s="102"/>
      <c r="F13" s="188"/>
      <c r="G13" s="102"/>
      <c r="H13" s="102"/>
      <c r="I13" s="102"/>
      <c r="J13" s="102"/>
      <c r="K13" s="102"/>
    </row>
    <row r="14" spans="1:11" ht="18" customHeight="1">
      <c r="A14" s="102" t="s">
        <v>29</v>
      </c>
      <c r="B14" s="133" t="s">
        <v>300</v>
      </c>
      <c r="C14" s="102" t="s">
        <v>96</v>
      </c>
      <c r="D14" s="100">
        <v>1</v>
      </c>
      <c r="E14" s="102"/>
      <c r="F14" s="188"/>
      <c r="G14" s="102"/>
      <c r="H14" s="102"/>
      <c r="I14" s="102"/>
      <c r="J14" s="102"/>
      <c r="K14" s="102"/>
    </row>
    <row r="15" spans="1:11" ht="12.75">
      <c r="A15" s="102" t="s">
        <v>30</v>
      </c>
      <c r="B15" s="133" t="s">
        <v>301</v>
      </c>
      <c r="C15" s="102" t="s">
        <v>96</v>
      </c>
      <c r="D15" s="100">
        <v>5</v>
      </c>
      <c r="E15" s="102"/>
      <c r="F15" s="188"/>
      <c r="G15" s="102"/>
      <c r="H15" s="102"/>
      <c r="I15" s="102"/>
      <c r="J15" s="102"/>
      <c r="K15" s="102"/>
    </row>
    <row r="16" spans="1:11" ht="12.75">
      <c r="A16" s="102" t="s">
        <v>31</v>
      </c>
      <c r="B16" s="133" t="s">
        <v>302</v>
      </c>
      <c r="C16" s="133" t="s">
        <v>165</v>
      </c>
      <c r="D16" s="102">
        <v>20</v>
      </c>
      <c r="E16" s="102"/>
      <c r="F16" s="188"/>
      <c r="G16" s="102"/>
      <c r="H16" s="102"/>
      <c r="I16" s="102"/>
      <c r="J16" s="102"/>
      <c r="K16" s="102"/>
    </row>
    <row r="17" spans="1:11" s="389" customFormat="1" ht="12.75">
      <c r="A17" s="196" t="s">
        <v>32</v>
      </c>
      <c r="B17" s="191" t="s">
        <v>385</v>
      </c>
      <c r="C17" s="191" t="s">
        <v>96</v>
      </c>
      <c r="D17" s="196">
        <v>50</v>
      </c>
      <c r="E17" s="196"/>
      <c r="F17" s="388"/>
      <c r="G17" s="102"/>
      <c r="H17" s="102"/>
      <c r="I17" s="102"/>
      <c r="J17" s="102"/>
      <c r="K17" s="196"/>
    </row>
    <row r="18" spans="1:11" ht="12.75">
      <c r="A18" s="170"/>
      <c r="B18" s="170" t="s">
        <v>79</v>
      </c>
      <c r="C18" s="170"/>
      <c r="D18" s="170"/>
      <c r="E18" s="170"/>
      <c r="F18" s="170"/>
      <c r="G18" s="170"/>
      <c r="H18" s="170">
        <f>SUM(H4:H17)</f>
        <v>0</v>
      </c>
      <c r="I18" s="170">
        <f>J18-H18</f>
        <v>0</v>
      </c>
      <c r="J18" s="170">
        <f>SUM(J4:J17)</f>
        <v>0</v>
      </c>
      <c r="K18" s="170"/>
    </row>
  </sheetData>
  <sheetProtection selectLockedCells="1" selectUnlockedCells="1"/>
  <mergeCells count="1">
    <mergeCell ref="A2:C2"/>
  </mergeCells>
  <printOptions/>
  <pageMargins left="0.25" right="0.25"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10"/>
  <sheetViews>
    <sheetView zoomScalePageLayoutView="0" workbookViewId="0" topLeftCell="A4">
      <selection activeCell="A3" sqref="A3:D9"/>
    </sheetView>
  </sheetViews>
  <sheetFormatPr defaultColWidth="14.875" defaultRowHeight="12.75"/>
  <cols>
    <col min="1" max="1" width="5.625" style="0" customWidth="1"/>
    <col min="2" max="2" width="43.25390625" style="0" customWidth="1"/>
    <col min="3" max="3" width="5.625" style="0" customWidth="1"/>
    <col min="4" max="4" width="7.25390625" style="0" customWidth="1"/>
    <col min="5" max="5" width="10.625" style="0" customWidth="1"/>
    <col min="6" max="6" width="7.75390625" style="0" customWidth="1"/>
    <col min="7" max="7" width="11.00390625" style="0" customWidth="1"/>
    <col min="8" max="8" width="9.125" style="0" customWidth="1"/>
    <col min="9" max="9" width="11.875" style="0" customWidth="1"/>
    <col min="10" max="10" width="9.25390625" style="0" customWidth="1"/>
    <col min="11" max="11" width="11.00390625" style="0" customWidth="1"/>
  </cols>
  <sheetData>
    <row r="1" ht="12.75">
      <c r="B1" t="s">
        <v>464</v>
      </c>
    </row>
    <row r="2" spans="1:12" ht="66" customHeight="1">
      <c r="A2" s="66" t="s">
        <v>1</v>
      </c>
      <c r="B2" s="66" t="s">
        <v>2</v>
      </c>
      <c r="C2" s="66" t="s">
        <v>3</v>
      </c>
      <c r="D2" s="66" t="s">
        <v>4</v>
      </c>
      <c r="E2" s="67" t="s">
        <v>5</v>
      </c>
      <c r="F2" s="66" t="s">
        <v>6</v>
      </c>
      <c r="G2" s="70" t="s">
        <v>7</v>
      </c>
      <c r="H2" s="67" t="s">
        <v>8</v>
      </c>
      <c r="I2" s="66" t="s">
        <v>9</v>
      </c>
      <c r="J2" s="66" t="s">
        <v>10</v>
      </c>
      <c r="K2" s="71" t="s">
        <v>121</v>
      </c>
      <c r="L2" s="370"/>
    </row>
    <row r="3" spans="1:11" ht="51.75" customHeight="1">
      <c r="A3" s="264" t="s">
        <v>12</v>
      </c>
      <c r="B3" s="271" t="s">
        <v>388</v>
      </c>
      <c r="C3" s="267" t="s">
        <v>318</v>
      </c>
      <c r="D3" s="267">
        <v>280</v>
      </c>
      <c r="E3" s="268"/>
      <c r="F3" s="269"/>
      <c r="G3" s="270"/>
      <c r="H3" s="263"/>
      <c r="I3" s="263"/>
      <c r="J3" s="263"/>
      <c r="K3" s="190"/>
    </row>
    <row r="4" spans="1:11" ht="65.25" customHeight="1">
      <c r="A4" s="264" t="s">
        <v>14</v>
      </c>
      <c r="B4" s="104" t="s">
        <v>386</v>
      </c>
      <c r="C4" s="267" t="s">
        <v>318</v>
      </c>
      <c r="D4" s="267">
        <v>50</v>
      </c>
      <c r="E4" s="268"/>
      <c r="F4" s="269"/>
      <c r="G4" s="270"/>
      <c r="H4" s="263"/>
      <c r="I4" s="263"/>
      <c r="J4" s="263"/>
      <c r="K4" s="90"/>
    </row>
    <row r="5" spans="1:11" ht="81" customHeight="1">
      <c r="A5" s="264" t="s">
        <v>15</v>
      </c>
      <c r="B5" s="133" t="s">
        <v>387</v>
      </c>
      <c r="C5" s="267" t="s">
        <v>13</v>
      </c>
      <c r="D5" s="267">
        <v>2000</v>
      </c>
      <c r="E5" s="268"/>
      <c r="F5" s="269"/>
      <c r="G5" s="270"/>
      <c r="H5" s="263"/>
      <c r="I5" s="263"/>
      <c r="J5" s="263"/>
      <c r="K5" s="90"/>
    </row>
    <row r="6" spans="1:11" ht="38.25" customHeight="1">
      <c r="A6" s="264" t="s">
        <v>16</v>
      </c>
      <c r="B6" s="104" t="s">
        <v>389</v>
      </c>
      <c r="C6" s="267" t="s">
        <v>25</v>
      </c>
      <c r="D6" s="267">
        <v>4</v>
      </c>
      <c r="E6" s="268"/>
      <c r="F6" s="269"/>
      <c r="G6" s="270"/>
      <c r="H6" s="263"/>
      <c r="I6" s="263"/>
      <c r="J6" s="263"/>
      <c r="K6" s="90"/>
    </row>
    <row r="7" spans="1:11" ht="81" customHeight="1">
      <c r="A7" s="264" t="s">
        <v>17</v>
      </c>
      <c r="B7" s="133" t="s">
        <v>392</v>
      </c>
      <c r="C7" s="267" t="s">
        <v>13</v>
      </c>
      <c r="D7" s="267">
        <v>10</v>
      </c>
      <c r="E7" s="268"/>
      <c r="F7" s="269"/>
      <c r="G7" s="270"/>
      <c r="H7" s="263"/>
      <c r="I7" s="263"/>
      <c r="J7" s="263"/>
      <c r="K7" s="90"/>
    </row>
    <row r="8" spans="1:11" ht="95.25" customHeight="1">
      <c r="A8" s="264" t="s">
        <v>19</v>
      </c>
      <c r="B8" s="133" t="s">
        <v>391</v>
      </c>
      <c r="C8" s="267" t="s">
        <v>13</v>
      </c>
      <c r="D8" s="267">
        <v>10</v>
      </c>
      <c r="E8" s="268"/>
      <c r="F8" s="269"/>
      <c r="G8" s="270"/>
      <c r="H8" s="263"/>
      <c r="I8" s="263"/>
      <c r="J8" s="263"/>
      <c r="K8" s="90"/>
    </row>
    <row r="9" spans="1:11" ht="94.5" customHeight="1">
      <c r="A9" s="264" t="s">
        <v>21</v>
      </c>
      <c r="B9" s="133" t="s">
        <v>390</v>
      </c>
      <c r="C9" s="267" t="s">
        <v>13</v>
      </c>
      <c r="D9" s="267">
        <v>10</v>
      </c>
      <c r="E9" s="268"/>
      <c r="F9" s="269"/>
      <c r="G9" s="270"/>
      <c r="H9" s="263"/>
      <c r="I9" s="263"/>
      <c r="J9" s="263"/>
      <c r="K9" s="90"/>
    </row>
    <row r="10" spans="1:11" ht="12.75">
      <c r="A10" s="264" t="s">
        <v>23</v>
      </c>
      <c r="B10" s="104" t="s">
        <v>307</v>
      </c>
      <c r="C10" s="90"/>
      <c r="D10" s="90"/>
      <c r="E10" s="90"/>
      <c r="F10" s="90"/>
      <c r="G10" s="90"/>
      <c r="H10" s="112">
        <f>SUM(H3:H9)</f>
        <v>0</v>
      </c>
      <c r="I10" s="112">
        <f>SUM(I3:I9)</f>
        <v>0</v>
      </c>
      <c r="J10" s="112">
        <f>SUM(J3:J9)</f>
        <v>0</v>
      </c>
      <c r="K10" s="9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2" tint="-0.24997000396251678"/>
  </sheetPr>
  <dimension ref="A2:L9"/>
  <sheetViews>
    <sheetView zoomScalePageLayoutView="0" workbookViewId="0" topLeftCell="B4">
      <selection activeCell="A4" sqref="A4:D8"/>
    </sheetView>
  </sheetViews>
  <sheetFormatPr defaultColWidth="9.00390625" defaultRowHeight="12.75"/>
  <cols>
    <col min="1" max="1" width="5.375" style="0" customWidth="1"/>
    <col min="2" max="2" width="36.625" style="0" customWidth="1"/>
    <col min="8" max="8" width="11.75390625" style="0" customWidth="1"/>
    <col min="11" max="11" width="11.25390625" style="0" customWidth="1"/>
    <col min="12" max="12" width="9.125" style="229" customWidth="1"/>
  </cols>
  <sheetData>
    <row r="2" spans="1:3" ht="12.75">
      <c r="A2" s="441" t="s">
        <v>355</v>
      </c>
      <c r="B2" s="441"/>
      <c r="C2" s="441"/>
    </row>
    <row r="3" spans="1:11" ht="51">
      <c r="A3" s="2" t="s">
        <v>1</v>
      </c>
      <c r="B3" s="2" t="s">
        <v>2</v>
      </c>
      <c r="C3" s="2" t="s">
        <v>3</v>
      </c>
      <c r="D3" s="2" t="s">
        <v>4</v>
      </c>
      <c r="E3" s="3" t="s">
        <v>5</v>
      </c>
      <c r="F3" s="2" t="s">
        <v>6</v>
      </c>
      <c r="G3" s="4" t="s">
        <v>7</v>
      </c>
      <c r="H3" s="3" t="s">
        <v>8</v>
      </c>
      <c r="I3" s="2" t="s">
        <v>9</v>
      </c>
      <c r="J3" s="2" t="s">
        <v>10</v>
      </c>
      <c r="K3" s="5" t="s">
        <v>121</v>
      </c>
    </row>
    <row r="4" spans="1:11" ht="104.25" customHeight="1">
      <c r="A4" s="74" t="s">
        <v>12</v>
      </c>
      <c r="B4" s="84" t="s">
        <v>244</v>
      </c>
      <c r="C4" s="74" t="s">
        <v>165</v>
      </c>
      <c r="D4" s="74">
        <v>30</v>
      </c>
      <c r="E4" s="74"/>
      <c r="F4" s="390"/>
      <c r="G4" s="74"/>
      <c r="H4" s="74"/>
      <c r="I4" s="74"/>
      <c r="J4" s="74"/>
      <c r="K4" s="74"/>
    </row>
    <row r="5" spans="1:12" s="90" customFormat="1" ht="96" customHeight="1">
      <c r="A5" s="74" t="s">
        <v>14</v>
      </c>
      <c r="B5" s="133" t="s">
        <v>243</v>
      </c>
      <c r="C5" s="111" t="s">
        <v>165</v>
      </c>
      <c r="D5" s="111">
        <v>2</v>
      </c>
      <c r="E5" s="111"/>
      <c r="F5" s="209"/>
      <c r="G5" s="111"/>
      <c r="H5" s="111"/>
      <c r="I5" s="111"/>
      <c r="J5" s="111"/>
      <c r="K5" s="111"/>
      <c r="L5" s="195"/>
    </row>
    <row r="6" spans="1:12" s="402" customFormat="1" ht="98.25" customHeight="1">
      <c r="A6" s="74" t="s">
        <v>15</v>
      </c>
      <c r="B6" s="396" t="s">
        <v>185</v>
      </c>
      <c r="C6" s="395" t="s">
        <v>186</v>
      </c>
      <c r="D6" s="397">
        <v>1</v>
      </c>
      <c r="E6" s="398"/>
      <c r="F6" s="399"/>
      <c r="G6" s="398"/>
      <c r="H6" s="398"/>
      <c r="I6" s="398"/>
      <c r="J6" s="397"/>
      <c r="K6" s="400"/>
      <c r="L6" s="401"/>
    </row>
    <row r="7" spans="1:12" s="90" customFormat="1" ht="114.75">
      <c r="A7" s="74" t="s">
        <v>16</v>
      </c>
      <c r="B7" s="64" t="s">
        <v>204</v>
      </c>
      <c r="C7" s="63" t="s">
        <v>13</v>
      </c>
      <c r="D7" s="63">
        <v>30</v>
      </c>
      <c r="E7" s="63"/>
      <c r="F7" s="65"/>
      <c r="G7" s="63"/>
      <c r="H7" s="63"/>
      <c r="I7" s="63"/>
      <c r="J7" s="63"/>
      <c r="K7" s="31"/>
      <c r="L7" s="195"/>
    </row>
    <row r="8" spans="1:11" ht="25.5">
      <c r="A8" s="74" t="s">
        <v>17</v>
      </c>
      <c r="B8" s="84" t="s">
        <v>507</v>
      </c>
      <c r="C8" s="69" t="s">
        <v>13</v>
      </c>
      <c r="D8" s="69">
        <v>30</v>
      </c>
      <c r="E8" s="69"/>
      <c r="F8" s="99"/>
      <c r="G8" s="69"/>
      <c r="H8" s="69"/>
      <c r="I8" s="69"/>
      <c r="J8" s="69"/>
      <c r="K8" s="114"/>
    </row>
    <row r="9" spans="1:11" ht="12.75">
      <c r="A9" s="90"/>
      <c r="B9" s="90" t="s">
        <v>178</v>
      </c>
      <c r="C9" s="90"/>
      <c r="D9" s="90"/>
      <c r="E9" s="90"/>
      <c r="F9" s="90"/>
      <c r="G9" s="90"/>
      <c r="H9" s="90">
        <f>SUM(H4:H8)</f>
        <v>0</v>
      </c>
      <c r="I9" s="90"/>
      <c r="J9" s="90">
        <f>SUM(J4:J8)</f>
        <v>0</v>
      </c>
      <c r="K9" s="90"/>
    </row>
  </sheetData>
  <sheetProtection selectLockedCells="1" selectUnlockedCells="1"/>
  <mergeCells count="1">
    <mergeCell ref="A2:C2"/>
  </mergeCells>
  <printOptions/>
  <pageMargins left="0.25" right="0.25"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theme="2" tint="-0.24997000396251678"/>
  </sheetPr>
  <dimension ref="A2:K8"/>
  <sheetViews>
    <sheetView zoomScale="110" zoomScaleNormal="110" zoomScalePageLayoutView="0" workbookViewId="0" topLeftCell="A7">
      <selection activeCell="A4" sqref="A4:E7"/>
    </sheetView>
  </sheetViews>
  <sheetFormatPr defaultColWidth="9.00390625" defaultRowHeight="12.75"/>
  <cols>
    <col min="1" max="1" width="4.25390625" style="20" customWidth="1"/>
    <col min="2" max="2" width="40.625" style="20" customWidth="1"/>
    <col min="3" max="8" width="9.125" style="20" customWidth="1"/>
    <col min="9" max="9" width="12.375" style="20" customWidth="1"/>
    <col min="10" max="10" width="13.375" style="20" customWidth="1"/>
    <col min="11" max="16384" width="9.125" style="20" customWidth="1"/>
  </cols>
  <sheetData>
    <row r="2" spans="1:3" ht="12.75">
      <c r="A2" s="441" t="s">
        <v>196</v>
      </c>
      <c r="B2" s="441"/>
      <c r="C2" s="441"/>
    </row>
    <row r="3" spans="1:11" ht="21">
      <c r="A3" s="2" t="s">
        <v>1</v>
      </c>
      <c r="B3" s="2" t="s">
        <v>2</v>
      </c>
      <c r="C3" s="405" t="s">
        <v>406</v>
      </c>
      <c r="D3" s="405" t="s">
        <v>407</v>
      </c>
      <c r="E3" s="405" t="s">
        <v>493</v>
      </c>
      <c r="F3" s="406" t="s">
        <v>409</v>
      </c>
      <c r="G3" s="407" t="s">
        <v>8</v>
      </c>
      <c r="H3" s="408" t="s">
        <v>494</v>
      </c>
      <c r="I3" s="407" t="s">
        <v>10</v>
      </c>
      <c r="J3" s="409" t="s">
        <v>495</v>
      </c>
      <c r="K3" s="5"/>
    </row>
    <row r="4" spans="1:10" ht="68.25" customHeight="1">
      <c r="A4" s="410" t="s">
        <v>12</v>
      </c>
      <c r="B4" s="413" t="s">
        <v>496</v>
      </c>
      <c r="C4" s="414" t="s">
        <v>497</v>
      </c>
      <c r="D4" s="414" t="s">
        <v>498</v>
      </c>
      <c r="E4" s="414">
        <v>40</v>
      </c>
      <c r="F4" s="411"/>
      <c r="G4" s="411"/>
      <c r="H4" s="412"/>
      <c r="I4" s="411"/>
      <c r="J4" s="415"/>
    </row>
    <row r="5" spans="1:10" ht="90.75" customHeight="1">
      <c r="A5" s="410" t="s">
        <v>14</v>
      </c>
      <c r="B5" s="416" t="s">
        <v>500</v>
      </c>
      <c r="C5" s="417" t="s">
        <v>501</v>
      </c>
      <c r="D5" s="417" t="s">
        <v>165</v>
      </c>
      <c r="E5" s="417">
        <v>60</v>
      </c>
      <c r="F5" s="418"/>
      <c r="G5" s="418"/>
      <c r="H5" s="419"/>
      <c r="I5" s="418"/>
      <c r="J5" s="420"/>
    </row>
    <row r="6" spans="1:10" ht="86.25" customHeight="1">
      <c r="A6" s="410" t="s">
        <v>15</v>
      </c>
      <c r="B6" s="416" t="s">
        <v>502</v>
      </c>
      <c r="C6" s="417" t="s">
        <v>499</v>
      </c>
      <c r="D6" s="417" t="s">
        <v>13</v>
      </c>
      <c r="E6" s="417">
        <v>10</v>
      </c>
      <c r="F6" s="418"/>
      <c r="G6" s="418"/>
      <c r="H6" s="419"/>
      <c r="I6" s="418"/>
      <c r="J6" s="420"/>
    </row>
    <row r="7" spans="1:10" ht="83.25" customHeight="1">
      <c r="A7" s="410" t="s">
        <v>16</v>
      </c>
      <c r="B7" s="416" t="s">
        <v>503</v>
      </c>
      <c r="C7" s="417" t="s">
        <v>504</v>
      </c>
      <c r="D7" s="417" t="s">
        <v>13</v>
      </c>
      <c r="E7" s="417">
        <v>2</v>
      </c>
      <c r="F7" s="418"/>
      <c r="G7" s="418"/>
      <c r="H7" s="419"/>
      <c r="I7" s="418"/>
      <c r="J7" s="420"/>
    </row>
    <row r="8" spans="1:10" s="389" customFormat="1" ht="12.75">
      <c r="A8" s="463" t="s">
        <v>505</v>
      </c>
      <c r="B8" s="464"/>
      <c r="C8" s="464"/>
      <c r="D8" s="464"/>
      <c r="E8" s="464"/>
      <c r="F8" s="465"/>
      <c r="G8" s="421">
        <f>SUM(G4:G7)</f>
        <v>0</v>
      </c>
      <c r="H8" s="422" t="s">
        <v>506</v>
      </c>
      <c r="I8" s="421">
        <f>SUM(I4:I7)</f>
        <v>0</v>
      </c>
      <c r="J8" s="423" t="s">
        <v>506</v>
      </c>
    </row>
  </sheetData>
  <sheetProtection/>
  <mergeCells count="2">
    <mergeCell ref="A2:C2"/>
    <mergeCell ref="A8:F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6"/>
  </sheetPr>
  <dimension ref="A1:L19"/>
  <sheetViews>
    <sheetView zoomScale="120" zoomScaleNormal="120" zoomScalePageLayoutView="0" workbookViewId="0" topLeftCell="C4">
      <selection activeCell="A3" sqref="A3:E6"/>
    </sheetView>
  </sheetViews>
  <sheetFormatPr defaultColWidth="9.00390625" defaultRowHeight="12.75"/>
  <cols>
    <col min="1" max="1" width="5.125" style="102" customWidth="1"/>
    <col min="2" max="2" width="46.75390625" style="102" customWidth="1"/>
    <col min="3" max="3" width="16.00390625" style="102" customWidth="1"/>
    <col min="4" max="4" width="12.25390625" style="102" customWidth="1"/>
    <col min="5" max="5" width="8.875" style="102" customWidth="1"/>
    <col min="6" max="6" width="10.25390625" style="102" customWidth="1"/>
    <col min="7" max="7" width="9.875" style="102" customWidth="1"/>
    <col min="8" max="8" width="10.375" style="102" customWidth="1"/>
    <col min="9" max="9" width="11.75390625" style="102" customWidth="1"/>
    <col min="10" max="10" width="9.75390625" style="102" customWidth="1"/>
    <col min="11" max="11" width="13.00390625" style="102" customWidth="1"/>
    <col min="12" max="12" width="10.25390625" style="102" customWidth="1"/>
    <col min="13" max="16384" width="9.125" style="20" customWidth="1"/>
  </cols>
  <sheetData>
    <row r="1" spans="1:4" ht="12.75">
      <c r="A1" s="446" t="s">
        <v>481</v>
      </c>
      <c r="B1" s="446"/>
      <c r="C1" s="446"/>
      <c r="D1" s="446"/>
    </row>
    <row r="2" spans="1:12" ht="51">
      <c r="A2" s="194" t="s">
        <v>1</v>
      </c>
      <c r="B2" s="194" t="s">
        <v>2</v>
      </c>
      <c r="C2" s="194" t="s">
        <v>473</v>
      </c>
      <c r="D2" s="194" t="s">
        <v>3</v>
      </c>
      <c r="E2" s="194" t="s">
        <v>4</v>
      </c>
      <c r="F2" s="172" t="s">
        <v>5</v>
      </c>
      <c r="G2" s="194" t="s">
        <v>6</v>
      </c>
      <c r="H2" s="173" t="s">
        <v>7</v>
      </c>
      <c r="I2" s="172" t="s">
        <v>8</v>
      </c>
      <c r="J2" s="194" t="s">
        <v>9</v>
      </c>
      <c r="K2" s="194" t="s">
        <v>10</v>
      </c>
      <c r="L2" s="174" t="s">
        <v>121</v>
      </c>
    </row>
    <row r="3" spans="1:12" ht="166.5" customHeight="1">
      <c r="A3" s="466" t="s">
        <v>12</v>
      </c>
      <c r="B3" s="468" t="s">
        <v>472</v>
      </c>
      <c r="C3" s="227" t="s">
        <v>468</v>
      </c>
      <c r="D3" s="375" t="s">
        <v>96</v>
      </c>
      <c r="E3" s="227">
        <v>500</v>
      </c>
      <c r="F3" s="381"/>
      <c r="G3" s="197"/>
      <c r="H3" s="198"/>
      <c r="I3" s="198"/>
      <c r="J3" s="198"/>
      <c r="K3" s="198"/>
      <c r="L3" s="376"/>
    </row>
    <row r="4" spans="1:12" ht="132" customHeight="1">
      <c r="A4" s="467"/>
      <c r="B4" s="456"/>
      <c r="C4" s="227" t="s">
        <v>469</v>
      </c>
      <c r="D4" s="375" t="s">
        <v>96</v>
      </c>
      <c r="E4" s="227">
        <v>500</v>
      </c>
      <c r="F4" s="367"/>
      <c r="G4" s="197"/>
      <c r="H4" s="198"/>
      <c r="I4" s="198"/>
      <c r="J4" s="198"/>
      <c r="K4" s="198"/>
      <c r="L4" s="376"/>
    </row>
    <row r="5" spans="1:12" ht="143.25" customHeight="1">
      <c r="A5" s="384" t="s">
        <v>14</v>
      </c>
      <c r="B5" s="469" t="s">
        <v>467</v>
      </c>
      <c r="C5" s="227" t="s">
        <v>470</v>
      </c>
      <c r="D5" s="375" t="s">
        <v>96</v>
      </c>
      <c r="E5" s="227">
        <v>500</v>
      </c>
      <c r="F5" s="382"/>
      <c r="G5" s="197"/>
      <c r="H5" s="198"/>
      <c r="I5" s="198"/>
      <c r="J5" s="198"/>
      <c r="K5" s="198"/>
      <c r="L5" s="383"/>
    </row>
    <row r="6" spans="1:12" ht="132.75" customHeight="1">
      <c r="A6" s="385"/>
      <c r="B6" s="470"/>
      <c r="C6" s="227" t="s">
        <v>471</v>
      </c>
      <c r="D6" s="375" t="s">
        <v>96</v>
      </c>
      <c r="E6" s="227">
        <v>500</v>
      </c>
      <c r="F6" s="382"/>
      <c r="G6" s="197"/>
      <c r="H6" s="198"/>
      <c r="I6" s="198"/>
      <c r="J6" s="198"/>
      <c r="K6" s="198"/>
      <c r="L6" s="383"/>
    </row>
    <row r="7" spans="1:12" ht="40.5" customHeight="1">
      <c r="A7" s="20"/>
      <c r="B7" s="149" t="s">
        <v>79</v>
      </c>
      <c r="C7" s="149"/>
      <c r="D7" s="149"/>
      <c r="E7" s="149"/>
      <c r="F7" s="265"/>
      <c r="G7" s="149"/>
      <c r="H7" s="265"/>
      <c r="I7" s="193">
        <f>SUM(I3:I6)</f>
        <v>0</v>
      </c>
      <c r="J7" s="266">
        <f>SUM(J3:J6)</f>
        <v>0</v>
      </c>
      <c r="K7" s="266">
        <f>SUM(K3:K6)</f>
        <v>0</v>
      </c>
      <c r="L7" s="149"/>
    </row>
    <row r="9" ht="12.75">
      <c r="B9" s="20"/>
    </row>
    <row r="10" spans="2:8" ht="15.75">
      <c r="B10" s="20"/>
      <c r="C10" s="377"/>
      <c r="E10" s="378"/>
      <c r="F10" s="378"/>
      <c r="G10" s="378"/>
      <c r="H10" s="378"/>
    </row>
    <row r="11" spans="2:8" ht="15.75">
      <c r="B11" s="377"/>
      <c r="C11" s="377"/>
      <c r="E11" s="378"/>
      <c r="F11" s="194"/>
      <c r="G11" s="378"/>
      <c r="H11" s="378"/>
    </row>
    <row r="12" spans="2:8" ht="15.75">
      <c r="B12" s="379"/>
      <c r="C12" s="379"/>
      <c r="E12" s="378"/>
      <c r="F12" s="227"/>
      <c r="G12" s="378"/>
      <c r="H12" s="378"/>
    </row>
    <row r="13" spans="2:8" ht="15.75">
      <c r="B13" s="379"/>
      <c r="C13" s="379"/>
      <c r="E13" s="378"/>
      <c r="F13" s="227"/>
      <c r="G13" s="378"/>
      <c r="H13" s="378"/>
    </row>
    <row r="14" spans="2:8" ht="15.75">
      <c r="B14" s="379"/>
      <c r="C14" s="379"/>
      <c r="E14" s="378"/>
      <c r="F14" s="378"/>
      <c r="G14" s="378"/>
      <c r="H14" s="378"/>
    </row>
    <row r="15" spans="2:8" ht="15.75">
      <c r="B15" s="380"/>
      <c r="C15" s="380"/>
      <c r="E15" s="378"/>
      <c r="F15" s="378"/>
      <c r="G15" s="378"/>
      <c r="H15" s="378"/>
    </row>
    <row r="16" spans="2:8" ht="15.75">
      <c r="B16" s="380"/>
      <c r="C16" s="380"/>
      <c r="E16" s="378"/>
      <c r="F16" s="378"/>
      <c r="G16" s="378"/>
      <c r="H16" s="378"/>
    </row>
    <row r="17" spans="2:8" ht="15.75">
      <c r="B17" s="380"/>
      <c r="C17" s="380"/>
      <c r="E17" s="378"/>
      <c r="F17" s="378"/>
      <c r="G17" s="378"/>
      <c r="H17" s="378"/>
    </row>
    <row r="18" spans="2:8" ht="15.75">
      <c r="B18" s="380"/>
      <c r="C18" s="380"/>
      <c r="E18" s="378"/>
      <c r="F18" s="378"/>
      <c r="G18" s="378"/>
      <c r="H18" s="378"/>
    </row>
    <row r="19" spans="2:8" ht="15.75">
      <c r="B19" s="380"/>
      <c r="C19" s="380"/>
      <c r="E19" s="378"/>
      <c r="F19" s="378"/>
      <c r="G19" s="378"/>
      <c r="H19" s="378"/>
    </row>
  </sheetData>
  <sheetProtection selectLockedCells="1" selectUnlockedCells="1"/>
  <mergeCells count="4">
    <mergeCell ref="A1:D1"/>
    <mergeCell ref="A3:A4"/>
    <mergeCell ref="B3:B4"/>
    <mergeCell ref="B5:B6"/>
  </mergeCells>
  <printOptions/>
  <pageMargins left="0.25" right="0.25"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4:K12"/>
  <sheetViews>
    <sheetView view="pageLayout" workbookViewId="0" topLeftCell="A2">
      <selection activeCell="A6" sqref="A6:D11"/>
    </sheetView>
  </sheetViews>
  <sheetFormatPr defaultColWidth="9.00390625" defaultRowHeight="12.75"/>
  <cols>
    <col min="1" max="1" width="5.00390625" style="0" customWidth="1"/>
    <col min="2" max="2" width="29.125" style="0" customWidth="1"/>
    <col min="11" max="11" width="10.625" style="0" customWidth="1"/>
  </cols>
  <sheetData>
    <row r="4" spans="1:3" ht="12.75" customHeight="1">
      <c r="A4" s="441" t="s">
        <v>241</v>
      </c>
      <c r="B4" s="441"/>
      <c r="C4" s="441"/>
    </row>
    <row r="5" spans="1:11" ht="51">
      <c r="A5" s="2" t="s">
        <v>1</v>
      </c>
      <c r="B5" s="2" t="s">
        <v>2</v>
      </c>
      <c r="C5" s="2" t="s">
        <v>3</v>
      </c>
      <c r="D5" s="2" t="s">
        <v>4</v>
      </c>
      <c r="E5" s="3" t="s">
        <v>5</v>
      </c>
      <c r="F5" s="2" t="s">
        <v>6</v>
      </c>
      <c r="G5" s="4" t="s">
        <v>7</v>
      </c>
      <c r="H5" s="3" t="s">
        <v>8</v>
      </c>
      <c r="I5" s="2" t="s">
        <v>9</v>
      </c>
      <c r="J5" s="2" t="s">
        <v>10</v>
      </c>
      <c r="K5" s="5" t="s">
        <v>121</v>
      </c>
    </row>
    <row r="6" spans="1:11" ht="21" customHeight="1">
      <c r="A6" s="6" t="s">
        <v>12</v>
      </c>
      <c r="B6" s="15" t="s">
        <v>341</v>
      </c>
      <c r="C6" s="74" t="s">
        <v>13</v>
      </c>
      <c r="D6" s="6">
        <v>6000</v>
      </c>
      <c r="E6" s="8"/>
      <c r="F6" s="9"/>
      <c r="G6" s="8"/>
      <c r="H6" s="26"/>
      <c r="I6" s="26"/>
      <c r="J6" s="8"/>
      <c r="K6" s="50"/>
    </row>
    <row r="7" spans="1:11" ht="38.25">
      <c r="A7" s="6" t="s">
        <v>14</v>
      </c>
      <c r="B7" s="73" t="s">
        <v>175</v>
      </c>
      <c r="C7" s="74" t="s">
        <v>13</v>
      </c>
      <c r="D7" s="75">
        <v>24000</v>
      </c>
      <c r="E7" s="62"/>
      <c r="F7" s="76"/>
      <c r="G7" s="62"/>
      <c r="H7" s="77"/>
      <c r="I7" s="77"/>
      <c r="J7" s="62"/>
      <c r="K7" s="78"/>
    </row>
    <row r="8" spans="1:11" ht="38.25" customHeight="1">
      <c r="A8" s="6" t="s">
        <v>15</v>
      </c>
      <c r="B8" s="73" t="s">
        <v>514</v>
      </c>
      <c r="C8" s="74" t="s">
        <v>13</v>
      </c>
      <c r="D8" s="75">
        <v>2000</v>
      </c>
      <c r="E8" s="62"/>
      <c r="F8" s="76"/>
      <c r="G8" s="62"/>
      <c r="H8" s="77"/>
      <c r="I8" s="77"/>
      <c r="J8" s="62"/>
      <c r="K8" s="78"/>
    </row>
    <row r="9" spans="1:11" ht="30.75" customHeight="1">
      <c r="A9" s="6" t="s">
        <v>16</v>
      </c>
      <c r="B9" s="31" t="s">
        <v>176</v>
      </c>
      <c r="C9" s="25" t="s">
        <v>13</v>
      </c>
      <c r="D9" s="25">
        <v>100</v>
      </c>
      <c r="E9" s="63"/>
      <c r="F9" s="76"/>
      <c r="G9" s="62"/>
      <c r="H9" s="77"/>
      <c r="I9" s="77"/>
      <c r="J9" s="62"/>
      <c r="K9" s="63"/>
    </row>
    <row r="10" spans="1:11" ht="33.75" customHeight="1">
      <c r="A10" s="6" t="s">
        <v>17</v>
      </c>
      <c r="B10" s="64" t="s">
        <v>203</v>
      </c>
      <c r="C10" s="25" t="s">
        <v>13</v>
      </c>
      <c r="D10" s="25">
        <v>2500</v>
      </c>
      <c r="E10" s="63"/>
      <c r="F10" s="76"/>
      <c r="G10" s="62"/>
      <c r="H10" s="77"/>
      <c r="I10" s="77"/>
      <c r="J10" s="62"/>
      <c r="K10" s="63"/>
    </row>
    <row r="11" spans="1:11" ht="25.5">
      <c r="A11" s="6" t="s">
        <v>19</v>
      </c>
      <c r="B11" s="31" t="s">
        <v>177</v>
      </c>
      <c r="C11" s="25" t="s">
        <v>13</v>
      </c>
      <c r="D11" s="25">
        <v>1400</v>
      </c>
      <c r="E11" s="63"/>
      <c r="F11" s="76"/>
      <c r="G11" s="62"/>
      <c r="H11" s="77"/>
      <c r="I11" s="77"/>
      <c r="J11" s="62"/>
      <c r="K11" s="63"/>
    </row>
    <row r="12" spans="1:11" ht="12.75">
      <c r="A12" s="63" t="s">
        <v>178</v>
      </c>
      <c r="B12" s="63"/>
      <c r="C12" s="63"/>
      <c r="D12" s="63"/>
      <c r="E12" s="63"/>
      <c r="F12" s="63"/>
      <c r="G12" s="54"/>
      <c r="H12" s="26">
        <f>SUM(H6:H11)</f>
        <v>0</v>
      </c>
      <c r="I12" s="63">
        <f>J12-H12</f>
        <v>0</v>
      </c>
      <c r="J12" s="54">
        <f>SUM(J6:J11)</f>
        <v>0</v>
      </c>
      <c r="K12" s="63"/>
    </row>
  </sheetData>
  <sheetProtection selectLockedCells="1" selectUnlockedCells="1"/>
  <mergeCells count="1">
    <mergeCell ref="A4:C4"/>
  </mergeCells>
  <printOptions/>
  <pageMargins left="0.25" right="0.25" top="0.75" bottom="0.75" header="0.5118055555555555" footer="0.511805555555555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theme="6"/>
  </sheetPr>
  <dimension ref="A2:L8"/>
  <sheetViews>
    <sheetView zoomScalePageLayoutView="0" workbookViewId="0" topLeftCell="A1">
      <selection activeCell="A4" sqref="A4:D7"/>
    </sheetView>
  </sheetViews>
  <sheetFormatPr defaultColWidth="9.00390625" defaultRowHeight="12.75"/>
  <cols>
    <col min="2" max="2" width="37.375" style="0" customWidth="1"/>
  </cols>
  <sheetData>
    <row r="2" spans="1:3" ht="12.75" customHeight="1">
      <c r="A2" s="441" t="s">
        <v>179</v>
      </c>
      <c r="B2" s="441"/>
      <c r="C2" s="441"/>
    </row>
    <row r="3" spans="1:11" ht="51">
      <c r="A3" s="79" t="s">
        <v>1</v>
      </c>
      <c r="B3" s="79" t="s">
        <v>2</v>
      </c>
      <c r="C3" s="79" t="s">
        <v>3</v>
      </c>
      <c r="D3" s="79" t="s">
        <v>4</v>
      </c>
      <c r="E3" s="80" t="s">
        <v>5</v>
      </c>
      <c r="F3" s="79" t="s">
        <v>6</v>
      </c>
      <c r="G3" s="79" t="s">
        <v>7</v>
      </c>
      <c r="H3" s="80" t="s">
        <v>8</v>
      </c>
      <c r="I3" s="79" t="s">
        <v>9</v>
      </c>
      <c r="J3" s="79" t="s">
        <v>10</v>
      </c>
      <c r="K3" s="81" t="s">
        <v>11</v>
      </c>
    </row>
    <row r="4" spans="1:12" ht="63.75">
      <c r="A4" s="437" t="s">
        <v>14</v>
      </c>
      <c r="B4" s="438" t="s">
        <v>259</v>
      </c>
      <c r="C4" s="439" t="s">
        <v>13</v>
      </c>
      <c r="D4" s="440">
        <v>210</v>
      </c>
      <c r="E4" s="139"/>
      <c r="F4" s="140"/>
      <c r="G4" s="139"/>
      <c r="H4" s="139"/>
      <c r="I4" s="139"/>
      <c r="J4" s="139"/>
      <c r="K4" s="139"/>
      <c r="L4" s="141"/>
    </row>
    <row r="5" spans="1:12" ht="25.5">
      <c r="A5" s="437" t="s">
        <v>15</v>
      </c>
      <c r="B5" s="438" t="s">
        <v>180</v>
      </c>
      <c r="C5" s="439" t="s">
        <v>13</v>
      </c>
      <c r="D5" s="440">
        <v>10</v>
      </c>
      <c r="E5" s="139"/>
      <c r="F5" s="140"/>
      <c r="G5" s="139"/>
      <c r="H5" s="139"/>
      <c r="I5" s="139"/>
      <c r="J5" s="139"/>
      <c r="K5" s="139"/>
      <c r="L5" s="141"/>
    </row>
    <row r="6" spans="1:12" ht="38.25">
      <c r="A6" s="437" t="s">
        <v>16</v>
      </c>
      <c r="B6" s="438" t="s">
        <v>181</v>
      </c>
      <c r="C6" s="439" t="s">
        <v>13</v>
      </c>
      <c r="D6" s="440">
        <v>20</v>
      </c>
      <c r="E6" s="137"/>
      <c r="F6" s="138"/>
      <c r="G6" s="137"/>
      <c r="H6" s="139"/>
      <c r="I6" s="139"/>
      <c r="J6" s="139"/>
      <c r="K6" s="83"/>
      <c r="L6" s="141"/>
    </row>
    <row r="7" spans="1:12" ht="12.75">
      <c r="A7" s="437" t="s">
        <v>19</v>
      </c>
      <c r="B7" s="438" t="s">
        <v>342</v>
      </c>
      <c r="C7" s="439" t="s">
        <v>13</v>
      </c>
      <c r="D7" s="440">
        <v>200</v>
      </c>
      <c r="E7" s="137"/>
      <c r="F7" s="138"/>
      <c r="G7" s="137"/>
      <c r="H7" s="139"/>
      <c r="I7" s="139"/>
      <c r="J7" s="139"/>
      <c r="K7" s="83"/>
      <c r="L7" s="141"/>
    </row>
    <row r="8" spans="1:12" ht="12.75">
      <c r="A8" s="82"/>
      <c r="B8" s="82"/>
      <c r="C8" s="139"/>
      <c r="D8" s="139"/>
      <c r="E8" s="139"/>
      <c r="F8" s="139"/>
      <c r="G8" s="139"/>
      <c r="H8" s="139"/>
      <c r="I8" s="139"/>
      <c r="J8" s="139"/>
      <c r="K8" s="139"/>
      <c r="L8" s="141"/>
    </row>
  </sheetData>
  <sheetProtection selectLockedCells="1" selectUnlockedCells="1"/>
  <mergeCells count="1">
    <mergeCell ref="A2:C2"/>
  </mergeCells>
  <printOptions/>
  <pageMargins left="0.25" right="0.25" top="0.75" bottom="0.75" header="0.5118055555555555" footer="0.511805555555555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theme="6" tint="-0.24997000396251678"/>
  </sheetPr>
  <dimension ref="A3:K106"/>
  <sheetViews>
    <sheetView zoomScale="90" zoomScaleNormal="90" zoomScalePageLayoutView="0" workbookViewId="0" topLeftCell="C31">
      <selection activeCell="A5" sqref="A5:D43"/>
    </sheetView>
  </sheetViews>
  <sheetFormatPr defaultColWidth="9.00390625" defaultRowHeight="12.75"/>
  <cols>
    <col min="1" max="1" width="6.375" style="357" customWidth="1"/>
    <col min="2" max="2" width="81.75390625" style="357" customWidth="1"/>
    <col min="3" max="3" width="6.625" style="357" customWidth="1"/>
    <col min="4" max="4" width="12.125" style="357" customWidth="1"/>
    <col min="5" max="5" width="10.875" style="357" customWidth="1"/>
    <col min="6" max="6" width="10.125" style="357" customWidth="1"/>
    <col min="7" max="7" width="11.00390625" style="357" customWidth="1"/>
    <col min="8" max="9" width="11.625" style="357" customWidth="1"/>
    <col min="10" max="10" width="14.00390625" style="357" customWidth="1"/>
    <col min="11" max="16384" width="9.125" style="357" customWidth="1"/>
  </cols>
  <sheetData>
    <row r="3" spans="1:11" ht="15.75">
      <c r="A3" s="355" t="s">
        <v>201</v>
      </c>
      <c r="B3" s="356"/>
      <c r="C3" s="356"/>
      <c r="D3" s="356"/>
      <c r="E3" s="356"/>
      <c r="F3" s="356"/>
      <c r="G3" s="356"/>
      <c r="H3" s="356"/>
      <c r="I3" s="356"/>
      <c r="J3" s="356"/>
      <c r="K3" s="356"/>
    </row>
    <row r="4" spans="1:11" ht="44.25" customHeight="1">
      <c r="A4" s="356" t="s">
        <v>1</v>
      </c>
      <c r="B4" s="356" t="s">
        <v>2</v>
      </c>
      <c r="C4" s="358" t="s">
        <v>3</v>
      </c>
      <c r="D4" s="358" t="s">
        <v>4</v>
      </c>
      <c r="E4" s="358" t="s">
        <v>5</v>
      </c>
      <c r="F4" s="358" t="s">
        <v>6</v>
      </c>
      <c r="G4" s="358" t="s">
        <v>7</v>
      </c>
      <c r="H4" s="358" t="s">
        <v>8</v>
      </c>
      <c r="I4" s="358" t="s">
        <v>291</v>
      </c>
      <c r="J4" s="358" t="s">
        <v>10</v>
      </c>
      <c r="K4" s="358" t="s">
        <v>11</v>
      </c>
    </row>
    <row r="5" spans="1:11" ht="15.75">
      <c r="A5" s="356" t="s">
        <v>12</v>
      </c>
      <c r="B5" s="358" t="s">
        <v>276</v>
      </c>
      <c r="C5" s="356" t="s">
        <v>165</v>
      </c>
      <c r="D5" s="356">
        <v>4000</v>
      </c>
      <c r="E5" s="356"/>
      <c r="F5" s="359"/>
      <c r="G5" s="356"/>
      <c r="H5" s="356"/>
      <c r="I5" s="356"/>
      <c r="J5" s="356"/>
      <c r="K5" s="356"/>
    </row>
    <row r="6" spans="1:11" ht="15.75">
      <c r="A6" s="356" t="s">
        <v>14</v>
      </c>
      <c r="B6" s="358" t="s">
        <v>216</v>
      </c>
      <c r="C6" s="356" t="s">
        <v>165</v>
      </c>
      <c r="D6" s="356">
        <v>12000</v>
      </c>
      <c r="E6" s="356"/>
      <c r="F6" s="359"/>
      <c r="G6" s="356"/>
      <c r="H6" s="356"/>
      <c r="I6" s="356"/>
      <c r="J6" s="356"/>
      <c r="K6" s="356"/>
    </row>
    <row r="7" spans="1:11" ht="31.5">
      <c r="A7" s="356" t="s">
        <v>15</v>
      </c>
      <c r="B7" s="358" t="s">
        <v>376</v>
      </c>
      <c r="C7" s="356" t="s">
        <v>165</v>
      </c>
      <c r="D7" s="356">
        <v>6000</v>
      </c>
      <c r="E7" s="356"/>
      <c r="F7" s="359"/>
      <c r="G7" s="356"/>
      <c r="H7" s="356"/>
      <c r="I7" s="356"/>
      <c r="J7" s="356"/>
      <c r="K7" s="356"/>
    </row>
    <row r="8" spans="1:11" ht="15.75">
      <c r="A8" s="356" t="s">
        <v>16</v>
      </c>
      <c r="B8" s="358" t="s">
        <v>256</v>
      </c>
      <c r="C8" s="356" t="s">
        <v>165</v>
      </c>
      <c r="D8" s="356">
        <v>2500</v>
      </c>
      <c r="E8" s="356"/>
      <c r="F8" s="359"/>
      <c r="G8" s="356"/>
      <c r="H8" s="356"/>
      <c r="I8" s="356"/>
      <c r="J8" s="356"/>
      <c r="K8" s="356"/>
    </row>
    <row r="9" spans="1:11" ht="15.75">
      <c r="A9" s="356" t="s">
        <v>17</v>
      </c>
      <c r="B9" s="358" t="s">
        <v>248</v>
      </c>
      <c r="C9" s="356" t="s">
        <v>165</v>
      </c>
      <c r="D9" s="356">
        <v>13000</v>
      </c>
      <c r="E9" s="356"/>
      <c r="F9" s="359"/>
      <c r="G9" s="356"/>
      <c r="H9" s="356"/>
      <c r="I9" s="356"/>
      <c r="J9" s="356"/>
      <c r="K9" s="356"/>
    </row>
    <row r="10" spans="1:11" ht="15.75">
      <c r="A10" s="356" t="s">
        <v>19</v>
      </c>
      <c r="B10" s="358" t="s">
        <v>206</v>
      </c>
      <c r="C10" s="356" t="s">
        <v>165</v>
      </c>
      <c r="D10" s="356">
        <v>3500</v>
      </c>
      <c r="E10" s="356"/>
      <c r="F10" s="359"/>
      <c r="G10" s="356"/>
      <c r="H10" s="356"/>
      <c r="I10" s="356"/>
      <c r="J10" s="356"/>
      <c r="K10" s="356"/>
    </row>
    <row r="11" spans="1:11" ht="15.75">
      <c r="A11" s="356" t="s">
        <v>21</v>
      </c>
      <c r="B11" s="358" t="s">
        <v>246</v>
      </c>
      <c r="C11" s="356" t="s">
        <v>165</v>
      </c>
      <c r="D11" s="356">
        <v>1</v>
      </c>
      <c r="E11" s="356"/>
      <c r="F11" s="359"/>
      <c r="G11" s="356"/>
      <c r="H11" s="356"/>
      <c r="I11" s="356"/>
      <c r="J11" s="356"/>
      <c r="K11" s="356"/>
    </row>
    <row r="12" spans="1:11" ht="15.75">
      <c r="A12" s="356" t="s">
        <v>23</v>
      </c>
      <c r="B12" s="358" t="s">
        <v>257</v>
      </c>
      <c r="C12" s="356" t="s">
        <v>165</v>
      </c>
      <c r="D12" s="356">
        <v>7500</v>
      </c>
      <c r="E12" s="356"/>
      <c r="F12" s="359"/>
      <c r="G12" s="356"/>
      <c r="H12" s="356"/>
      <c r="I12" s="356"/>
      <c r="J12" s="356"/>
      <c r="K12" s="356"/>
    </row>
    <row r="13" spans="1:11" ht="15.75">
      <c r="A13" s="356" t="s">
        <v>26</v>
      </c>
      <c r="B13" s="358" t="s">
        <v>258</v>
      </c>
      <c r="C13" s="356" t="s">
        <v>165</v>
      </c>
      <c r="D13" s="356">
        <v>500</v>
      </c>
      <c r="E13" s="356"/>
      <c r="F13" s="359"/>
      <c r="G13" s="356"/>
      <c r="H13" s="356"/>
      <c r="I13" s="356"/>
      <c r="J13" s="356"/>
      <c r="K13" s="356"/>
    </row>
    <row r="14" spans="1:11" ht="15.75">
      <c r="A14" s="356" t="s">
        <v>27</v>
      </c>
      <c r="B14" s="358" t="s">
        <v>268</v>
      </c>
      <c r="C14" s="356" t="s">
        <v>165</v>
      </c>
      <c r="D14" s="356">
        <v>700</v>
      </c>
      <c r="E14" s="356"/>
      <c r="F14" s="359"/>
      <c r="G14" s="356"/>
      <c r="H14" s="356"/>
      <c r="I14" s="356"/>
      <c r="J14" s="356"/>
      <c r="K14" s="356"/>
    </row>
    <row r="15" spans="1:11" ht="15.75">
      <c r="A15" s="356" t="s">
        <v>29</v>
      </c>
      <c r="B15" s="358" t="s">
        <v>335</v>
      </c>
      <c r="C15" s="356" t="s">
        <v>165</v>
      </c>
      <c r="D15" s="356">
        <v>100</v>
      </c>
      <c r="E15" s="356"/>
      <c r="F15" s="359"/>
      <c r="G15" s="356"/>
      <c r="H15" s="356"/>
      <c r="I15" s="356"/>
      <c r="J15" s="356"/>
      <c r="K15" s="356"/>
    </row>
    <row r="16" spans="1:11" ht="15.75">
      <c r="A16" s="356" t="s">
        <v>30</v>
      </c>
      <c r="B16" s="358" t="s">
        <v>277</v>
      </c>
      <c r="C16" s="356" t="s">
        <v>165</v>
      </c>
      <c r="D16" s="356">
        <v>200</v>
      </c>
      <c r="E16" s="356"/>
      <c r="F16" s="359"/>
      <c r="G16" s="356"/>
      <c r="H16" s="356"/>
      <c r="I16" s="356"/>
      <c r="J16" s="356"/>
      <c r="K16" s="356"/>
    </row>
    <row r="17" spans="1:11" ht="15.75">
      <c r="A17" s="356" t="s">
        <v>31</v>
      </c>
      <c r="B17" s="358" t="s">
        <v>267</v>
      </c>
      <c r="C17" s="356" t="s">
        <v>165</v>
      </c>
      <c r="D17" s="356">
        <v>100</v>
      </c>
      <c r="E17" s="356"/>
      <c r="F17" s="359"/>
      <c r="G17" s="356"/>
      <c r="H17" s="356"/>
      <c r="I17" s="356"/>
      <c r="J17" s="356"/>
      <c r="K17" s="356"/>
    </row>
    <row r="18" spans="1:11" ht="15.75">
      <c r="A18" s="356" t="s">
        <v>32</v>
      </c>
      <c r="B18" s="358" t="s">
        <v>217</v>
      </c>
      <c r="C18" s="356" t="s">
        <v>165</v>
      </c>
      <c r="D18" s="356">
        <v>19000</v>
      </c>
      <c r="E18" s="356"/>
      <c r="F18" s="359"/>
      <c r="G18" s="356"/>
      <c r="H18" s="356"/>
      <c r="I18" s="356"/>
      <c r="J18" s="356"/>
      <c r="K18" s="356"/>
    </row>
    <row r="19" spans="1:11" ht="15.75">
      <c r="A19" s="356" t="s">
        <v>34</v>
      </c>
      <c r="B19" s="358" t="s">
        <v>247</v>
      </c>
      <c r="C19" s="356" t="s">
        <v>165</v>
      </c>
      <c r="D19" s="356">
        <v>3000</v>
      </c>
      <c r="E19" s="356"/>
      <c r="F19" s="359"/>
      <c r="G19" s="356"/>
      <c r="H19" s="356"/>
      <c r="I19" s="356"/>
      <c r="J19" s="356"/>
      <c r="K19" s="356"/>
    </row>
    <row r="20" spans="1:11" ht="15.75">
      <c r="A20" s="356" t="s">
        <v>36</v>
      </c>
      <c r="B20" s="358" t="s">
        <v>218</v>
      </c>
      <c r="C20" s="356" t="s">
        <v>165</v>
      </c>
      <c r="D20" s="356">
        <v>1000</v>
      </c>
      <c r="E20" s="356"/>
      <c r="F20" s="359"/>
      <c r="G20" s="356"/>
      <c r="H20" s="356"/>
      <c r="I20" s="356"/>
      <c r="J20" s="356"/>
      <c r="K20" s="356"/>
    </row>
    <row r="21" spans="1:11" ht="31.5">
      <c r="A21" s="356" t="s">
        <v>37</v>
      </c>
      <c r="B21" s="358" t="s">
        <v>207</v>
      </c>
      <c r="C21" s="356" t="s">
        <v>165</v>
      </c>
      <c r="D21" s="356">
        <v>3000</v>
      </c>
      <c r="E21" s="356"/>
      <c r="F21" s="359"/>
      <c r="G21" s="356"/>
      <c r="H21" s="356"/>
      <c r="I21" s="356"/>
      <c r="J21" s="356"/>
      <c r="K21" s="356"/>
    </row>
    <row r="22" spans="1:11" ht="15.75">
      <c r="A22" s="356" t="s">
        <v>39</v>
      </c>
      <c r="B22" s="358" t="s">
        <v>208</v>
      </c>
      <c r="C22" s="356" t="s">
        <v>165</v>
      </c>
      <c r="D22" s="356">
        <v>3600</v>
      </c>
      <c r="E22" s="356"/>
      <c r="F22" s="359"/>
      <c r="G22" s="356"/>
      <c r="H22" s="356"/>
      <c r="I22" s="356"/>
      <c r="J22" s="356"/>
      <c r="K22" s="356"/>
    </row>
    <row r="23" spans="1:11" ht="15.75">
      <c r="A23" s="356" t="s">
        <v>41</v>
      </c>
      <c r="B23" s="358" t="s">
        <v>209</v>
      </c>
      <c r="C23" s="356" t="s">
        <v>165</v>
      </c>
      <c r="D23" s="356">
        <v>5000</v>
      </c>
      <c r="E23" s="356"/>
      <c r="F23" s="359"/>
      <c r="G23" s="356"/>
      <c r="H23" s="356"/>
      <c r="I23" s="356"/>
      <c r="J23" s="356"/>
      <c r="K23" s="356"/>
    </row>
    <row r="24" spans="1:11" ht="15.75">
      <c r="A24" s="356" t="s">
        <v>43</v>
      </c>
      <c r="B24" s="358" t="s">
        <v>331</v>
      </c>
      <c r="C24" s="356" t="s">
        <v>165</v>
      </c>
      <c r="D24" s="356">
        <v>4000</v>
      </c>
      <c r="E24" s="356"/>
      <c r="F24" s="359"/>
      <c r="G24" s="356"/>
      <c r="H24" s="356"/>
      <c r="I24" s="356"/>
      <c r="J24" s="356"/>
      <c r="K24" s="356"/>
    </row>
    <row r="25" spans="1:11" ht="15.75">
      <c r="A25" s="356" t="s">
        <v>45</v>
      </c>
      <c r="B25" s="358" t="s">
        <v>221</v>
      </c>
      <c r="C25" s="356" t="s">
        <v>165</v>
      </c>
      <c r="D25" s="356">
        <v>500</v>
      </c>
      <c r="E25" s="356"/>
      <c r="F25" s="359"/>
      <c r="G25" s="356"/>
      <c r="H25" s="356"/>
      <c r="I25" s="356"/>
      <c r="J25" s="356"/>
      <c r="K25" s="356"/>
    </row>
    <row r="26" spans="1:11" ht="31.5">
      <c r="A26" s="356" t="s">
        <v>47</v>
      </c>
      <c r="B26" s="358" t="s">
        <v>337</v>
      </c>
      <c r="C26" s="356" t="s">
        <v>165</v>
      </c>
      <c r="D26" s="356">
        <v>10000</v>
      </c>
      <c r="E26" s="356"/>
      <c r="F26" s="359"/>
      <c r="G26" s="356"/>
      <c r="H26" s="356"/>
      <c r="I26" s="356"/>
      <c r="J26" s="356"/>
      <c r="K26" s="356"/>
    </row>
    <row r="27" spans="1:11" ht="15.75">
      <c r="A27" s="356" t="s">
        <v>48</v>
      </c>
      <c r="B27" s="358" t="s">
        <v>278</v>
      </c>
      <c r="C27" s="356" t="s">
        <v>165</v>
      </c>
      <c r="D27" s="356">
        <v>3000</v>
      </c>
      <c r="E27" s="356"/>
      <c r="F27" s="359"/>
      <c r="G27" s="356"/>
      <c r="H27" s="356"/>
      <c r="I27" s="356"/>
      <c r="J27" s="356"/>
      <c r="K27" s="356"/>
    </row>
    <row r="28" spans="1:11" ht="15.75">
      <c r="A28" s="356" t="s">
        <v>49</v>
      </c>
      <c r="B28" s="358" t="s">
        <v>210</v>
      </c>
      <c r="C28" s="356" t="s">
        <v>165</v>
      </c>
      <c r="D28" s="356">
        <v>2000</v>
      </c>
      <c r="E28" s="356"/>
      <c r="F28" s="359"/>
      <c r="G28" s="356"/>
      <c r="H28" s="356"/>
      <c r="I28" s="356"/>
      <c r="J28" s="356"/>
      <c r="K28" s="356"/>
    </row>
    <row r="29" spans="1:11" ht="15.75">
      <c r="A29" s="356" t="s">
        <v>50</v>
      </c>
      <c r="B29" s="358" t="s">
        <v>211</v>
      </c>
      <c r="C29" s="356" t="s">
        <v>165</v>
      </c>
      <c r="D29" s="356">
        <v>4000</v>
      </c>
      <c r="E29" s="356"/>
      <c r="F29" s="359"/>
      <c r="G29" s="356"/>
      <c r="H29" s="356"/>
      <c r="I29" s="356"/>
      <c r="J29" s="356"/>
      <c r="K29" s="356"/>
    </row>
    <row r="30" spans="1:11" ht="15.75">
      <c r="A30" s="356" t="s">
        <v>52</v>
      </c>
      <c r="B30" s="358" t="s">
        <v>269</v>
      </c>
      <c r="C30" s="356" t="s">
        <v>165</v>
      </c>
      <c r="D30" s="356">
        <v>100</v>
      </c>
      <c r="E30" s="356"/>
      <c r="F30" s="359"/>
      <c r="G30" s="356"/>
      <c r="H30" s="356"/>
      <c r="I30" s="356"/>
      <c r="J30" s="356"/>
      <c r="K30" s="356"/>
    </row>
    <row r="31" spans="1:11" ht="15.75">
      <c r="A31" s="356" t="s">
        <v>54</v>
      </c>
      <c r="B31" s="358" t="s">
        <v>333</v>
      </c>
      <c r="C31" s="356" t="s">
        <v>165</v>
      </c>
      <c r="D31" s="356">
        <v>1</v>
      </c>
      <c r="E31" s="356"/>
      <c r="F31" s="359"/>
      <c r="G31" s="356"/>
      <c r="H31" s="356"/>
      <c r="I31" s="356"/>
      <c r="J31" s="356"/>
      <c r="K31" s="356"/>
    </row>
    <row r="32" spans="1:11" ht="31.5">
      <c r="A32" s="356" t="s">
        <v>56</v>
      </c>
      <c r="B32" s="358" t="s">
        <v>219</v>
      </c>
      <c r="C32" s="356" t="s">
        <v>96</v>
      </c>
      <c r="D32" s="356">
        <v>1000</v>
      </c>
      <c r="E32" s="356"/>
      <c r="F32" s="359"/>
      <c r="G32" s="356"/>
      <c r="H32" s="356"/>
      <c r="I32" s="356"/>
      <c r="J32" s="356"/>
      <c r="K32" s="356"/>
    </row>
    <row r="33" spans="1:11" ht="31.5">
      <c r="A33" s="356" t="s">
        <v>57</v>
      </c>
      <c r="B33" s="358" t="s">
        <v>270</v>
      </c>
      <c r="C33" s="356" t="s">
        <v>96</v>
      </c>
      <c r="D33" s="356">
        <v>2000</v>
      </c>
      <c r="E33" s="356"/>
      <c r="F33" s="359"/>
      <c r="G33" s="356"/>
      <c r="H33" s="356"/>
      <c r="I33" s="356"/>
      <c r="J33" s="356"/>
      <c r="K33" s="356"/>
    </row>
    <row r="34" spans="1:11" ht="15.75">
      <c r="A34" s="356" t="s">
        <v>58</v>
      </c>
      <c r="B34" s="358" t="s">
        <v>334</v>
      </c>
      <c r="C34" s="356" t="s">
        <v>96</v>
      </c>
      <c r="D34" s="356">
        <v>1000</v>
      </c>
      <c r="E34" s="356"/>
      <c r="F34" s="359"/>
      <c r="G34" s="356"/>
      <c r="H34" s="356"/>
      <c r="I34" s="356"/>
      <c r="J34" s="356"/>
      <c r="K34" s="356"/>
    </row>
    <row r="35" spans="1:11" ht="15.75">
      <c r="A35" s="356" t="s">
        <v>59</v>
      </c>
      <c r="B35" s="358" t="s">
        <v>212</v>
      </c>
      <c r="C35" s="356" t="s">
        <v>165</v>
      </c>
      <c r="D35" s="356">
        <v>50</v>
      </c>
      <c r="E35" s="356"/>
      <c r="F35" s="359"/>
      <c r="G35" s="356"/>
      <c r="H35" s="356"/>
      <c r="I35" s="356"/>
      <c r="J35" s="356"/>
      <c r="K35" s="356"/>
    </row>
    <row r="36" spans="1:11" ht="15.75">
      <c r="A36" s="356" t="s">
        <v>60</v>
      </c>
      <c r="B36" s="358" t="s">
        <v>245</v>
      </c>
      <c r="C36" s="356" t="s">
        <v>165</v>
      </c>
      <c r="D36" s="356">
        <v>100</v>
      </c>
      <c r="E36" s="356"/>
      <c r="F36" s="359"/>
      <c r="G36" s="356"/>
      <c r="H36" s="356"/>
      <c r="I36" s="356"/>
      <c r="J36" s="356"/>
      <c r="K36" s="356"/>
    </row>
    <row r="37" spans="1:11" ht="15.75">
      <c r="A37" s="356" t="s">
        <v>61</v>
      </c>
      <c r="B37" s="358" t="s">
        <v>213</v>
      </c>
      <c r="C37" s="356" t="s">
        <v>165</v>
      </c>
      <c r="D37" s="356">
        <v>30000</v>
      </c>
      <c r="E37" s="356"/>
      <c r="F37" s="359"/>
      <c r="G37" s="356"/>
      <c r="H37" s="356"/>
      <c r="I37" s="356"/>
      <c r="J37" s="356"/>
      <c r="K37" s="356"/>
    </row>
    <row r="38" spans="1:11" ht="15.75">
      <c r="A38" s="356" t="s">
        <v>147</v>
      </c>
      <c r="B38" s="358" t="s">
        <v>214</v>
      </c>
      <c r="C38" s="356" t="s">
        <v>165</v>
      </c>
      <c r="D38" s="356">
        <v>10000</v>
      </c>
      <c r="E38" s="356"/>
      <c r="F38" s="359"/>
      <c r="G38" s="356"/>
      <c r="H38" s="356"/>
      <c r="I38" s="356"/>
      <c r="J38" s="356"/>
      <c r="K38" s="356"/>
    </row>
    <row r="39" spans="1:11" ht="15.75">
      <c r="A39" s="356" t="s">
        <v>148</v>
      </c>
      <c r="B39" s="358" t="s">
        <v>375</v>
      </c>
      <c r="C39" s="356" t="s">
        <v>165</v>
      </c>
      <c r="D39" s="356">
        <v>3000</v>
      </c>
      <c r="E39" s="356"/>
      <c r="F39" s="359"/>
      <c r="G39" s="356"/>
      <c r="H39" s="356"/>
      <c r="I39" s="356"/>
      <c r="J39" s="356"/>
      <c r="K39" s="356"/>
    </row>
    <row r="40" spans="1:11" ht="15.75">
      <c r="A40" s="356" t="s">
        <v>150</v>
      </c>
      <c r="B40" s="358" t="s">
        <v>279</v>
      </c>
      <c r="C40" s="356" t="s">
        <v>165</v>
      </c>
      <c r="D40" s="356">
        <v>20</v>
      </c>
      <c r="E40" s="356"/>
      <c r="F40" s="359"/>
      <c r="G40" s="356"/>
      <c r="H40" s="356"/>
      <c r="I40" s="356"/>
      <c r="J40" s="356"/>
      <c r="K40" s="356"/>
    </row>
    <row r="41" spans="1:11" ht="15.75">
      <c r="A41" s="356" t="s">
        <v>152</v>
      </c>
      <c r="B41" s="358" t="s">
        <v>220</v>
      </c>
      <c r="C41" s="356" t="s">
        <v>165</v>
      </c>
      <c r="D41" s="356">
        <v>600</v>
      </c>
      <c r="E41" s="356"/>
      <c r="F41" s="359"/>
      <c r="G41" s="356"/>
      <c r="H41" s="356"/>
      <c r="I41" s="356"/>
      <c r="J41" s="356"/>
      <c r="K41" s="356"/>
    </row>
    <row r="42" spans="1:11" ht="15.75">
      <c r="A42" s="356" t="s">
        <v>154</v>
      </c>
      <c r="B42" s="358" t="s">
        <v>249</v>
      </c>
      <c r="C42" s="356" t="s">
        <v>165</v>
      </c>
      <c r="D42" s="356">
        <v>5</v>
      </c>
      <c r="E42" s="356"/>
      <c r="F42" s="359"/>
      <c r="G42" s="356"/>
      <c r="H42" s="356"/>
      <c r="I42" s="356"/>
      <c r="J42" s="356"/>
      <c r="K42" s="356"/>
    </row>
    <row r="43" spans="1:11" ht="15.75">
      <c r="A43" s="356" t="s">
        <v>156</v>
      </c>
      <c r="B43" s="358" t="s">
        <v>266</v>
      </c>
      <c r="C43" s="356" t="s">
        <v>165</v>
      </c>
      <c r="D43" s="356">
        <v>5</v>
      </c>
      <c r="E43" s="356"/>
      <c r="F43" s="359"/>
      <c r="G43" s="356"/>
      <c r="H43" s="356"/>
      <c r="I43" s="356"/>
      <c r="J43" s="356"/>
      <c r="K43" s="356"/>
    </row>
    <row r="44" spans="1:11" ht="15.75">
      <c r="A44" s="356"/>
      <c r="B44" s="356" t="s">
        <v>205</v>
      </c>
      <c r="C44" s="356"/>
      <c r="D44" s="356"/>
      <c r="E44" s="356"/>
      <c r="F44" s="356"/>
      <c r="G44" s="356"/>
      <c r="H44" s="355">
        <f>SUM(H5:H43)</f>
        <v>0</v>
      </c>
      <c r="I44" s="355">
        <f>J44-H44</f>
        <v>0</v>
      </c>
      <c r="J44" s="355">
        <f>SUM(J5:J43)</f>
        <v>0</v>
      </c>
      <c r="K44" s="356"/>
    </row>
    <row r="45" spans="1:11" ht="15.75">
      <c r="A45" s="356"/>
      <c r="B45" s="356"/>
      <c r="C45" s="356"/>
      <c r="D45" s="356"/>
      <c r="E45" s="356"/>
      <c r="F45" s="356"/>
      <c r="G45" s="356"/>
      <c r="H45" s="356"/>
      <c r="I45" s="356"/>
      <c r="J45" s="356"/>
      <c r="K45" s="356"/>
    </row>
    <row r="46" spans="1:11" ht="15.75">
      <c r="A46" s="356"/>
      <c r="B46" s="356"/>
      <c r="C46" s="356"/>
      <c r="D46" s="356"/>
      <c r="E46" s="356"/>
      <c r="F46" s="356"/>
      <c r="G46" s="356"/>
      <c r="H46" s="356"/>
      <c r="I46" s="356"/>
      <c r="J46" s="356"/>
      <c r="K46" s="356"/>
    </row>
    <row r="47" spans="1:11" ht="73.5" customHeight="1">
      <c r="A47" s="356"/>
      <c r="B47" s="358" t="s">
        <v>377</v>
      </c>
      <c r="C47" s="356"/>
      <c r="D47" s="356"/>
      <c r="E47" s="356"/>
      <c r="F47" s="356"/>
      <c r="G47" s="356"/>
      <c r="H47" s="356"/>
      <c r="I47" s="356"/>
      <c r="J47" s="356"/>
      <c r="K47" s="356"/>
    </row>
    <row r="48" spans="1:11" ht="15.75">
      <c r="A48" s="356"/>
      <c r="B48" s="356"/>
      <c r="C48" s="356"/>
      <c r="D48" s="356"/>
      <c r="E48" s="356"/>
      <c r="F48" s="356"/>
      <c r="G48" s="356"/>
      <c r="H48" s="356"/>
      <c r="I48" s="356"/>
      <c r="J48" s="356"/>
      <c r="K48" s="356"/>
    </row>
    <row r="49" spans="1:11" ht="47.25">
      <c r="A49" s="356"/>
      <c r="B49" s="358" t="s">
        <v>222</v>
      </c>
      <c r="C49" s="356"/>
      <c r="D49" s="356"/>
      <c r="E49" s="356"/>
      <c r="F49" s="356"/>
      <c r="G49" s="356"/>
      <c r="H49" s="356"/>
      <c r="I49" s="356"/>
      <c r="J49" s="356"/>
      <c r="K49" s="356"/>
    </row>
    <row r="56" spans="1:11" ht="15.75">
      <c r="A56" s="360"/>
      <c r="B56" s="361"/>
      <c r="C56" s="361"/>
      <c r="D56" s="361"/>
      <c r="E56" s="361"/>
      <c r="F56" s="361"/>
      <c r="G56" s="361"/>
      <c r="H56" s="361"/>
      <c r="I56" s="361"/>
      <c r="J56" s="361"/>
      <c r="K56" s="361"/>
    </row>
    <row r="57" spans="1:11" ht="15.75">
      <c r="A57" s="361"/>
      <c r="B57" s="361"/>
      <c r="C57" s="361"/>
      <c r="D57" s="361"/>
      <c r="E57" s="361"/>
      <c r="F57" s="361"/>
      <c r="G57" s="361"/>
      <c r="H57" s="361"/>
      <c r="I57" s="361"/>
      <c r="J57" s="361"/>
      <c r="K57" s="361"/>
    </row>
    <row r="58" spans="1:11" ht="15.75">
      <c r="A58" s="361"/>
      <c r="B58" s="362"/>
      <c r="C58" s="361"/>
      <c r="D58" s="361"/>
      <c r="E58" s="361"/>
      <c r="F58" s="363"/>
      <c r="G58" s="361"/>
      <c r="H58" s="361"/>
      <c r="I58" s="361"/>
      <c r="J58" s="361"/>
      <c r="K58" s="361"/>
    </row>
    <row r="59" spans="1:11" ht="15.75">
      <c r="A59" s="361"/>
      <c r="B59" s="362"/>
      <c r="C59" s="361"/>
      <c r="D59" s="361"/>
      <c r="E59" s="361"/>
      <c r="F59" s="363"/>
      <c r="G59" s="361"/>
      <c r="H59" s="361"/>
      <c r="I59" s="361"/>
      <c r="J59" s="361"/>
      <c r="K59" s="361"/>
    </row>
    <row r="60" spans="1:11" ht="15.75">
      <c r="A60" s="361"/>
      <c r="B60" s="362"/>
      <c r="C60" s="361"/>
      <c r="D60" s="361"/>
      <c r="E60" s="361"/>
      <c r="F60" s="363"/>
      <c r="G60" s="361"/>
      <c r="H60" s="361"/>
      <c r="I60" s="361"/>
      <c r="J60" s="361"/>
      <c r="K60" s="361"/>
    </row>
    <row r="61" spans="1:11" ht="15.75">
      <c r="A61" s="361"/>
      <c r="B61" s="362"/>
      <c r="C61" s="361"/>
      <c r="D61" s="361"/>
      <c r="E61" s="361"/>
      <c r="F61" s="363"/>
      <c r="G61" s="361"/>
      <c r="H61" s="361"/>
      <c r="I61" s="361"/>
      <c r="J61" s="361"/>
      <c r="K61" s="361"/>
    </row>
    <row r="62" spans="1:11" ht="15.75">
      <c r="A62" s="361"/>
      <c r="B62" s="362"/>
      <c r="C62" s="361"/>
      <c r="D62" s="361"/>
      <c r="E62" s="361"/>
      <c r="F62" s="363"/>
      <c r="G62" s="361"/>
      <c r="H62" s="361"/>
      <c r="I62" s="361"/>
      <c r="J62" s="361"/>
      <c r="K62" s="361"/>
    </row>
    <row r="63" spans="1:11" ht="15.75">
      <c r="A63" s="361"/>
      <c r="B63" s="362"/>
      <c r="C63" s="361"/>
      <c r="D63" s="361"/>
      <c r="E63" s="361"/>
      <c r="F63" s="363"/>
      <c r="G63" s="361"/>
      <c r="H63" s="361"/>
      <c r="I63" s="361"/>
      <c r="J63" s="361"/>
      <c r="K63" s="361"/>
    </row>
    <row r="64" spans="1:11" ht="15.75">
      <c r="A64" s="361"/>
      <c r="B64" s="362"/>
      <c r="C64" s="361"/>
      <c r="D64" s="361"/>
      <c r="E64" s="361"/>
      <c r="F64" s="363"/>
      <c r="G64" s="361"/>
      <c r="H64" s="361"/>
      <c r="I64" s="361"/>
      <c r="J64" s="361"/>
      <c r="K64" s="361"/>
    </row>
    <row r="65" spans="1:11" ht="15.75">
      <c r="A65" s="361"/>
      <c r="B65" s="362"/>
      <c r="C65" s="361"/>
      <c r="D65" s="361"/>
      <c r="E65" s="361"/>
      <c r="F65" s="363"/>
      <c r="G65" s="361"/>
      <c r="H65" s="361"/>
      <c r="I65" s="361"/>
      <c r="J65" s="361"/>
      <c r="K65" s="361"/>
    </row>
    <row r="66" spans="1:11" ht="15.75">
      <c r="A66" s="361"/>
      <c r="B66" s="362"/>
      <c r="C66" s="361"/>
      <c r="D66" s="361"/>
      <c r="E66" s="361"/>
      <c r="F66" s="363"/>
      <c r="G66" s="361"/>
      <c r="H66" s="361"/>
      <c r="I66" s="361"/>
      <c r="J66" s="361"/>
      <c r="K66" s="361"/>
    </row>
    <row r="67" spans="1:11" ht="15.75">
      <c r="A67" s="361"/>
      <c r="B67" s="362"/>
      <c r="C67" s="361"/>
      <c r="D67" s="361"/>
      <c r="E67" s="361"/>
      <c r="F67" s="363"/>
      <c r="G67" s="361"/>
      <c r="H67" s="361"/>
      <c r="I67" s="361"/>
      <c r="J67" s="361"/>
      <c r="K67" s="361"/>
    </row>
    <row r="68" spans="1:11" ht="15.75">
      <c r="A68" s="361"/>
      <c r="B68" s="362"/>
      <c r="C68" s="361"/>
      <c r="D68" s="361"/>
      <c r="E68" s="361"/>
      <c r="F68" s="363"/>
      <c r="G68" s="361"/>
      <c r="H68" s="361"/>
      <c r="I68" s="361"/>
      <c r="J68" s="361"/>
      <c r="K68" s="361"/>
    </row>
    <row r="69" spans="1:11" ht="15.75">
      <c r="A69" s="361"/>
      <c r="B69" s="362"/>
      <c r="C69" s="361"/>
      <c r="D69" s="361"/>
      <c r="E69" s="361"/>
      <c r="F69" s="363"/>
      <c r="G69" s="361"/>
      <c r="H69" s="361"/>
      <c r="I69" s="361"/>
      <c r="J69" s="361"/>
      <c r="K69" s="361"/>
    </row>
    <row r="70" spans="1:11" ht="15.75">
      <c r="A70" s="361"/>
      <c r="B70" s="362"/>
      <c r="C70" s="361"/>
      <c r="D70" s="361"/>
      <c r="E70" s="361"/>
      <c r="F70" s="363"/>
      <c r="G70" s="361"/>
      <c r="H70" s="361"/>
      <c r="I70" s="361"/>
      <c r="J70" s="361"/>
      <c r="K70" s="361"/>
    </row>
    <row r="71" spans="1:11" ht="15.75">
      <c r="A71" s="361"/>
      <c r="B71" s="362"/>
      <c r="C71" s="361"/>
      <c r="D71" s="361"/>
      <c r="E71" s="361"/>
      <c r="F71" s="363"/>
      <c r="G71" s="361"/>
      <c r="H71" s="361"/>
      <c r="I71" s="361"/>
      <c r="J71" s="361"/>
      <c r="K71" s="361"/>
    </row>
    <row r="72" spans="1:11" ht="15.75">
      <c r="A72" s="361"/>
      <c r="B72" s="362"/>
      <c r="C72" s="361"/>
      <c r="D72" s="361"/>
      <c r="E72" s="361"/>
      <c r="F72" s="363"/>
      <c r="G72" s="361"/>
      <c r="H72" s="361"/>
      <c r="I72" s="361"/>
      <c r="J72" s="361"/>
      <c r="K72" s="361"/>
    </row>
    <row r="73" spans="1:11" ht="15.75">
      <c r="A73" s="361"/>
      <c r="B73" s="362"/>
      <c r="C73" s="361"/>
      <c r="D73" s="361"/>
      <c r="E73" s="361"/>
      <c r="F73" s="363"/>
      <c r="G73" s="361"/>
      <c r="H73" s="361"/>
      <c r="I73" s="361"/>
      <c r="J73" s="361"/>
      <c r="K73" s="361"/>
    </row>
    <row r="74" spans="1:11" ht="15.75">
      <c r="A74" s="361"/>
      <c r="B74" s="362"/>
      <c r="C74" s="361"/>
      <c r="D74" s="361"/>
      <c r="E74" s="361"/>
      <c r="F74" s="363"/>
      <c r="G74" s="361"/>
      <c r="H74" s="361"/>
      <c r="I74" s="361"/>
      <c r="J74" s="361"/>
      <c r="K74" s="361"/>
    </row>
    <row r="75" spans="1:11" ht="15.75">
      <c r="A75" s="361"/>
      <c r="B75" s="362"/>
      <c r="C75" s="361"/>
      <c r="D75" s="361"/>
      <c r="E75" s="361"/>
      <c r="F75" s="363"/>
      <c r="G75" s="361"/>
      <c r="H75" s="361"/>
      <c r="I75" s="361"/>
      <c r="J75" s="361"/>
      <c r="K75" s="361"/>
    </row>
    <row r="76" spans="1:11" ht="15.75">
      <c r="A76" s="361"/>
      <c r="B76" s="362"/>
      <c r="C76" s="361"/>
      <c r="D76" s="361"/>
      <c r="E76" s="361"/>
      <c r="F76" s="363"/>
      <c r="G76" s="361"/>
      <c r="H76" s="361"/>
      <c r="I76" s="361"/>
      <c r="J76" s="361"/>
      <c r="K76" s="361"/>
    </row>
    <row r="77" spans="1:11" ht="15.75">
      <c r="A77" s="361"/>
      <c r="B77" s="362"/>
      <c r="C77" s="361"/>
      <c r="D77" s="361"/>
      <c r="E77" s="361"/>
      <c r="F77" s="363"/>
      <c r="G77" s="361"/>
      <c r="H77" s="361"/>
      <c r="I77" s="361"/>
      <c r="J77" s="361"/>
      <c r="K77" s="361"/>
    </row>
    <row r="78" spans="1:11" ht="15.75">
      <c r="A78" s="361"/>
      <c r="B78" s="362"/>
      <c r="C78" s="361"/>
      <c r="D78" s="361"/>
      <c r="E78" s="361"/>
      <c r="F78" s="363"/>
      <c r="G78" s="361"/>
      <c r="H78" s="361"/>
      <c r="I78" s="361"/>
      <c r="J78" s="361"/>
      <c r="K78" s="361"/>
    </row>
    <row r="79" spans="1:11" ht="15.75">
      <c r="A79" s="361"/>
      <c r="B79" s="362"/>
      <c r="C79" s="361"/>
      <c r="D79" s="361"/>
      <c r="E79" s="361"/>
      <c r="F79" s="363"/>
      <c r="G79" s="361"/>
      <c r="H79" s="361"/>
      <c r="I79" s="361"/>
      <c r="J79" s="361"/>
      <c r="K79" s="361"/>
    </row>
    <row r="80" spans="1:11" ht="15.75">
      <c r="A80" s="361"/>
      <c r="B80" s="362"/>
      <c r="C80" s="361"/>
      <c r="D80" s="361"/>
      <c r="E80" s="361"/>
      <c r="F80" s="363"/>
      <c r="G80" s="361"/>
      <c r="H80" s="361"/>
      <c r="I80" s="361"/>
      <c r="J80" s="361"/>
      <c r="K80" s="361"/>
    </row>
    <row r="81" spans="1:11" ht="15.75">
      <c r="A81" s="361"/>
      <c r="B81" s="362"/>
      <c r="C81" s="361"/>
      <c r="D81" s="361"/>
      <c r="E81" s="361"/>
      <c r="F81" s="363"/>
      <c r="G81" s="361"/>
      <c r="H81" s="361"/>
      <c r="I81" s="361"/>
      <c r="J81" s="361"/>
      <c r="K81" s="361"/>
    </row>
    <row r="82" spans="1:11" ht="15.75">
      <c r="A82" s="361"/>
      <c r="B82" s="362"/>
      <c r="C82" s="361"/>
      <c r="D82" s="361"/>
      <c r="E82" s="361"/>
      <c r="F82" s="363"/>
      <c r="G82" s="361"/>
      <c r="H82" s="361"/>
      <c r="I82" s="361"/>
      <c r="J82" s="361"/>
      <c r="K82" s="361"/>
    </row>
    <row r="83" spans="1:11" ht="15.75">
      <c r="A83" s="361"/>
      <c r="B83" s="362"/>
      <c r="C83" s="361"/>
      <c r="D83" s="361"/>
      <c r="E83" s="361"/>
      <c r="F83" s="363"/>
      <c r="G83" s="361"/>
      <c r="H83" s="361"/>
      <c r="I83" s="361"/>
      <c r="J83" s="361"/>
      <c r="K83" s="361"/>
    </row>
    <row r="84" spans="1:11" ht="15.75">
      <c r="A84" s="361"/>
      <c r="B84" s="362"/>
      <c r="C84" s="361"/>
      <c r="D84" s="361"/>
      <c r="E84" s="361"/>
      <c r="F84" s="363"/>
      <c r="G84" s="361"/>
      <c r="H84" s="361"/>
      <c r="I84" s="361"/>
      <c r="J84" s="361"/>
      <c r="K84" s="361"/>
    </row>
    <row r="85" spans="1:11" ht="15.75">
      <c r="A85" s="361"/>
      <c r="B85" s="362"/>
      <c r="C85" s="361"/>
      <c r="D85" s="361"/>
      <c r="E85" s="361"/>
      <c r="F85" s="363"/>
      <c r="G85" s="361"/>
      <c r="H85" s="361"/>
      <c r="I85" s="361"/>
      <c r="J85" s="361"/>
      <c r="K85" s="361"/>
    </row>
    <row r="86" spans="1:11" ht="15.75">
      <c r="A86" s="361"/>
      <c r="B86" s="362"/>
      <c r="C86" s="361"/>
      <c r="D86" s="361"/>
      <c r="E86" s="361"/>
      <c r="F86" s="363"/>
      <c r="G86" s="361"/>
      <c r="H86" s="361"/>
      <c r="I86" s="361"/>
      <c r="J86" s="361"/>
      <c r="K86" s="361"/>
    </row>
    <row r="87" spans="1:11" ht="15.75">
      <c r="A87" s="361"/>
      <c r="B87" s="362"/>
      <c r="C87" s="361"/>
      <c r="D87" s="361"/>
      <c r="E87" s="361"/>
      <c r="F87" s="363"/>
      <c r="G87" s="361"/>
      <c r="H87" s="361"/>
      <c r="I87" s="361"/>
      <c r="J87" s="361"/>
      <c r="K87" s="361"/>
    </row>
    <row r="88" spans="1:11" ht="15.75">
      <c r="A88" s="361"/>
      <c r="B88" s="362"/>
      <c r="C88" s="361"/>
      <c r="D88" s="361"/>
      <c r="E88" s="361"/>
      <c r="F88" s="363"/>
      <c r="G88" s="361"/>
      <c r="H88" s="361"/>
      <c r="I88" s="361"/>
      <c r="J88" s="361"/>
      <c r="K88" s="361"/>
    </row>
    <row r="89" spans="1:11" ht="15.75">
      <c r="A89" s="361"/>
      <c r="B89" s="362"/>
      <c r="C89" s="361"/>
      <c r="D89" s="361"/>
      <c r="E89" s="361"/>
      <c r="F89" s="363"/>
      <c r="G89" s="361"/>
      <c r="H89" s="361"/>
      <c r="I89" s="361"/>
      <c r="J89" s="361"/>
      <c r="K89" s="361"/>
    </row>
    <row r="90" spans="1:11" ht="15.75">
      <c r="A90" s="361"/>
      <c r="B90" s="362"/>
      <c r="C90" s="361"/>
      <c r="D90" s="361"/>
      <c r="E90" s="361"/>
      <c r="F90" s="363"/>
      <c r="G90" s="361"/>
      <c r="H90" s="361"/>
      <c r="I90" s="361"/>
      <c r="J90" s="361"/>
      <c r="K90" s="361"/>
    </row>
    <row r="91" spans="1:11" ht="15.75">
      <c r="A91" s="361"/>
      <c r="B91" s="362"/>
      <c r="C91" s="361"/>
      <c r="D91" s="361"/>
      <c r="E91" s="361"/>
      <c r="F91" s="363"/>
      <c r="G91" s="361"/>
      <c r="H91" s="361"/>
      <c r="I91" s="361"/>
      <c r="J91" s="361"/>
      <c r="K91" s="361"/>
    </row>
    <row r="92" spans="1:11" ht="15.75">
      <c r="A92" s="361"/>
      <c r="B92" s="362"/>
      <c r="C92" s="361"/>
      <c r="D92" s="361"/>
      <c r="E92" s="361"/>
      <c r="F92" s="363"/>
      <c r="G92" s="361"/>
      <c r="H92" s="361"/>
      <c r="I92" s="361"/>
      <c r="J92" s="361"/>
      <c r="K92" s="361"/>
    </row>
    <row r="93" spans="1:11" ht="15.75">
      <c r="A93" s="361"/>
      <c r="B93" s="362"/>
      <c r="C93" s="361"/>
      <c r="D93" s="361"/>
      <c r="E93" s="361"/>
      <c r="F93" s="363"/>
      <c r="G93" s="361"/>
      <c r="H93" s="361"/>
      <c r="I93" s="361"/>
      <c r="J93" s="361"/>
      <c r="K93" s="361"/>
    </row>
    <row r="94" spans="1:11" ht="15.75">
      <c r="A94" s="361"/>
      <c r="B94" s="362"/>
      <c r="C94" s="361"/>
      <c r="D94" s="361"/>
      <c r="E94" s="361"/>
      <c r="F94" s="363"/>
      <c r="G94" s="361"/>
      <c r="H94" s="361"/>
      <c r="I94" s="361"/>
      <c r="J94" s="361"/>
      <c r="K94" s="361"/>
    </row>
    <row r="95" spans="1:11" ht="15.75">
      <c r="A95" s="361"/>
      <c r="B95" s="362"/>
      <c r="C95" s="361"/>
      <c r="D95" s="361"/>
      <c r="E95" s="361"/>
      <c r="F95" s="363"/>
      <c r="G95" s="361"/>
      <c r="H95" s="361"/>
      <c r="I95" s="361"/>
      <c r="J95" s="361"/>
      <c r="K95" s="361"/>
    </row>
    <row r="96" spans="1:11" ht="15.75">
      <c r="A96" s="361"/>
      <c r="B96" s="362"/>
      <c r="C96" s="361"/>
      <c r="D96" s="361"/>
      <c r="E96" s="361"/>
      <c r="F96" s="363"/>
      <c r="G96" s="361"/>
      <c r="H96" s="361"/>
      <c r="I96" s="361"/>
      <c r="J96" s="361"/>
      <c r="K96" s="361"/>
    </row>
    <row r="97" spans="1:11" ht="15.75">
      <c r="A97" s="361"/>
      <c r="B97" s="362"/>
      <c r="C97" s="361"/>
      <c r="D97" s="361"/>
      <c r="E97" s="361"/>
      <c r="F97" s="363"/>
      <c r="G97" s="361"/>
      <c r="H97" s="361"/>
      <c r="I97" s="361"/>
      <c r="J97" s="361"/>
      <c r="K97" s="361"/>
    </row>
    <row r="98" spans="1:11" ht="15.75">
      <c r="A98" s="361"/>
      <c r="B98" s="362"/>
      <c r="C98" s="361"/>
      <c r="D98" s="361"/>
      <c r="E98" s="361"/>
      <c r="F98" s="363"/>
      <c r="G98" s="361"/>
      <c r="H98" s="361"/>
      <c r="I98" s="361"/>
      <c r="J98" s="361"/>
      <c r="K98" s="361"/>
    </row>
    <row r="99" spans="1:11" ht="15.75">
      <c r="A99" s="361"/>
      <c r="B99" s="362"/>
      <c r="C99" s="361"/>
      <c r="D99" s="361"/>
      <c r="E99" s="361"/>
      <c r="F99" s="363"/>
      <c r="G99" s="361"/>
      <c r="H99" s="361"/>
      <c r="I99" s="361"/>
      <c r="J99" s="361"/>
      <c r="K99" s="361"/>
    </row>
    <row r="100" spans="1:11" ht="15.75">
      <c r="A100" s="361"/>
      <c r="B100" s="362"/>
      <c r="C100" s="361"/>
      <c r="D100" s="361"/>
      <c r="E100" s="361"/>
      <c r="F100" s="363"/>
      <c r="G100" s="361"/>
      <c r="H100" s="361"/>
      <c r="I100" s="361"/>
      <c r="J100" s="361"/>
      <c r="K100" s="361"/>
    </row>
    <row r="101" spans="1:11" ht="15.75">
      <c r="A101" s="361"/>
      <c r="B101" s="361"/>
      <c r="C101" s="361"/>
      <c r="D101" s="361"/>
      <c r="E101" s="361"/>
      <c r="F101" s="361"/>
      <c r="G101" s="361"/>
      <c r="H101" s="361"/>
      <c r="I101" s="361"/>
      <c r="J101" s="361"/>
      <c r="K101" s="361"/>
    </row>
    <row r="102" spans="1:11" ht="15.75">
      <c r="A102" s="361"/>
      <c r="B102" s="361"/>
      <c r="C102" s="361"/>
      <c r="D102" s="361"/>
      <c r="E102" s="361"/>
      <c r="F102" s="361"/>
      <c r="G102" s="361"/>
      <c r="H102" s="361"/>
      <c r="I102" s="361"/>
      <c r="J102" s="361"/>
      <c r="K102" s="361"/>
    </row>
    <row r="103" spans="1:11" ht="15.75">
      <c r="A103" s="361"/>
      <c r="B103" s="361"/>
      <c r="C103" s="361"/>
      <c r="D103" s="361"/>
      <c r="E103" s="361"/>
      <c r="F103" s="361"/>
      <c r="G103" s="361"/>
      <c r="H103" s="361"/>
      <c r="I103" s="361"/>
      <c r="J103" s="361"/>
      <c r="K103" s="361"/>
    </row>
    <row r="104" spans="1:11" ht="15.75">
      <c r="A104" s="361"/>
      <c r="B104" s="361"/>
      <c r="C104" s="361"/>
      <c r="D104" s="361"/>
      <c r="E104" s="361"/>
      <c r="F104" s="361"/>
      <c r="G104" s="361"/>
      <c r="H104" s="361"/>
      <c r="I104" s="361"/>
      <c r="J104" s="361"/>
      <c r="K104" s="361"/>
    </row>
    <row r="105" spans="1:11" ht="15.75">
      <c r="A105" s="361"/>
      <c r="B105" s="361"/>
      <c r="C105" s="361"/>
      <c r="D105" s="361"/>
      <c r="E105" s="361"/>
      <c r="F105" s="361"/>
      <c r="G105" s="361"/>
      <c r="H105" s="361"/>
      <c r="I105" s="361"/>
      <c r="J105" s="361"/>
      <c r="K105" s="361"/>
    </row>
    <row r="106" spans="1:11" ht="15.75">
      <c r="A106" s="361"/>
      <c r="B106" s="361"/>
      <c r="C106" s="361"/>
      <c r="D106" s="361"/>
      <c r="E106" s="361"/>
      <c r="F106" s="361"/>
      <c r="G106" s="361"/>
      <c r="H106" s="361"/>
      <c r="I106" s="361"/>
      <c r="J106" s="361"/>
      <c r="K106" s="361"/>
    </row>
  </sheetData>
  <sheetProtection/>
  <printOptions/>
  <pageMargins left="0.7" right="0.7" top="0.75" bottom="0.75" header="0.3" footer="0.3"/>
  <pageSetup orientation="portrait" paperSize="9" r:id="rId1"/>
</worksheet>
</file>

<file path=xl/worksheets/sheet19.xml><?xml version="1.0" encoding="utf-8"?>
<worksheet xmlns="http://schemas.openxmlformats.org/spreadsheetml/2006/main" xmlns:r="http://schemas.openxmlformats.org/officeDocument/2006/relationships">
  <dimension ref="A2:K10"/>
  <sheetViews>
    <sheetView zoomScalePageLayoutView="0" workbookViewId="0" topLeftCell="C1">
      <selection activeCell="A4" sqref="A4:D9"/>
    </sheetView>
  </sheetViews>
  <sheetFormatPr defaultColWidth="9.00390625" defaultRowHeight="12.75"/>
  <cols>
    <col min="1" max="1" width="5.375" style="0" customWidth="1"/>
    <col min="2" max="2" width="81.25390625" style="0" customWidth="1"/>
    <col min="5" max="5" width="11.25390625" style="0" bestFit="1" customWidth="1"/>
    <col min="8" max="8" width="12.25390625" style="0" bestFit="1" customWidth="1"/>
    <col min="9" max="9" width="11.375" style="0" customWidth="1"/>
    <col min="10" max="10" width="12.25390625" style="0" bestFit="1" customWidth="1"/>
  </cols>
  <sheetData>
    <row r="2" spans="1:11" ht="12.75">
      <c r="A2" s="166" t="s">
        <v>197</v>
      </c>
      <c r="B2" s="166"/>
      <c r="C2" s="166"/>
      <c r="D2" s="166"/>
      <c r="E2" s="166"/>
      <c r="F2" s="166"/>
      <c r="G2" s="166"/>
      <c r="H2" s="166"/>
      <c r="I2" s="166"/>
      <c r="J2" s="166"/>
      <c r="K2" s="166"/>
    </row>
    <row r="3" spans="1:11" ht="48">
      <c r="A3" s="111" t="s">
        <v>287</v>
      </c>
      <c r="B3" s="179" t="s">
        <v>288</v>
      </c>
      <c r="C3" s="167" t="s">
        <v>289</v>
      </c>
      <c r="D3" s="168" t="s">
        <v>290</v>
      </c>
      <c r="E3" s="180" t="s">
        <v>5</v>
      </c>
      <c r="F3" s="181" t="s">
        <v>6</v>
      </c>
      <c r="G3" s="181" t="s">
        <v>7</v>
      </c>
      <c r="H3" s="182" t="s">
        <v>8</v>
      </c>
      <c r="I3" s="181" t="s">
        <v>291</v>
      </c>
      <c r="J3" s="181" t="s">
        <v>10</v>
      </c>
      <c r="K3" s="183" t="s">
        <v>11</v>
      </c>
    </row>
    <row r="4" spans="1:11" ht="86.25" customHeight="1">
      <c r="A4" s="49" t="s">
        <v>12</v>
      </c>
      <c r="B4" s="133" t="s">
        <v>170</v>
      </c>
      <c r="C4" s="205" t="s">
        <v>165</v>
      </c>
      <c r="D4" s="206">
        <v>1200</v>
      </c>
      <c r="E4" s="219"/>
      <c r="F4" s="218"/>
      <c r="G4" s="205"/>
      <c r="H4" s="219"/>
      <c r="I4" s="219"/>
      <c r="J4" s="220"/>
      <c r="K4" s="205"/>
    </row>
    <row r="5" spans="1:11" ht="90" customHeight="1">
      <c r="A5" s="49" t="s">
        <v>14</v>
      </c>
      <c r="B5" s="133" t="s">
        <v>169</v>
      </c>
      <c r="C5" s="205" t="s">
        <v>165</v>
      </c>
      <c r="D5" s="206">
        <v>100</v>
      </c>
      <c r="E5" s="219"/>
      <c r="F5" s="218"/>
      <c r="G5" s="205"/>
      <c r="H5" s="219"/>
      <c r="I5" s="219"/>
      <c r="J5" s="220"/>
      <c r="K5" s="205"/>
    </row>
    <row r="6" spans="1:11" ht="22.5" customHeight="1">
      <c r="A6" s="49" t="s">
        <v>15</v>
      </c>
      <c r="B6" s="133" t="s">
        <v>171</v>
      </c>
      <c r="C6" s="205" t="s">
        <v>165</v>
      </c>
      <c r="D6" s="206">
        <v>200</v>
      </c>
      <c r="E6" s="219"/>
      <c r="F6" s="218"/>
      <c r="G6" s="205"/>
      <c r="H6" s="219"/>
      <c r="I6" s="219"/>
      <c r="J6" s="220"/>
      <c r="K6" s="205"/>
    </row>
    <row r="7" spans="1:11" ht="23.25" customHeight="1">
      <c r="A7" s="49" t="s">
        <v>16</v>
      </c>
      <c r="B7" s="133" t="s">
        <v>172</v>
      </c>
      <c r="C7" s="205" t="s">
        <v>165</v>
      </c>
      <c r="D7" s="206">
        <v>320</v>
      </c>
      <c r="E7" s="219"/>
      <c r="F7" s="218"/>
      <c r="G7" s="205"/>
      <c r="H7" s="219"/>
      <c r="I7" s="219"/>
      <c r="J7" s="220"/>
      <c r="K7" s="205"/>
    </row>
    <row r="8" spans="1:11" ht="34.5" customHeight="1">
      <c r="A8" s="49" t="s">
        <v>17</v>
      </c>
      <c r="B8" s="133" t="s">
        <v>173</v>
      </c>
      <c r="C8" s="205" t="s">
        <v>165</v>
      </c>
      <c r="D8" s="206">
        <v>100</v>
      </c>
      <c r="E8" s="219"/>
      <c r="F8" s="218"/>
      <c r="G8" s="205"/>
      <c r="H8" s="219"/>
      <c r="I8" s="219"/>
      <c r="J8" s="220"/>
      <c r="K8" s="205"/>
    </row>
    <row r="9" spans="1:11" ht="25.5" customHeight="1">
      <c r="A9" s="49" t="s">
        <v>19</v>
      </c>
      <c r="B9" s="133" t="s">
        <v>370</v>
      </c>
      <c r="C9" s="205" t="s">
        <v>367</v>
      </c>
      <c r="D9" s="206">
        <v>30</v>
      </c>
      <c r="E9" s="219"/>
      <c r="F9" s="218"/>
      <c r="G9" s="205"/>
      <c r="H9" s="219"/>
      <c r="I9" s="219"/>
      <c r="J9" s="220"/>
      <c r="K9" s="205"/>
    </row>
    <row r="10" spans="1:11" ht="12.75">
      <c r="A10" s="90"/>
      <c r="B10" s="165" t="s">
        <v>79</v>
      </c>
      <c r="C10" s="205"/>
      <c r="D10" s="206"/>
      <c r="E10" s="205"/>
      <c r="F10" s="205"/>
      <c r="G10" s="205"/>
      <c r="H10" s="219">
        <f>SUM(H4:H9)</f>
        <v>0</v>
      </c>
      <c r="I10" s="205">
        <f>J10-H10</f>
        <v>0</v>
      </c>
      <c r="J10" s="221">
        <f>SUM(J4:J9)</f>
        <v>0</v>
      </c>
      <c r="K10" s="205"/>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L35"/>
  <sheetViews>
    <sheetView zoomScalePageLayoutView="0" workbookViewId="0" topLeftCell="A28">
      <selection activeCell="A3" sqref="A3:D34"/>
    </sheetView>
  </sheetViews>
  <sheetFormatPr defaultColWidth="9.00390625" defaultRowHeight="12.75"/>
  <cols>
    <col min="1" max="1" width="4.125" style="19" customWidth="1"/>
    <col min="2" max="2" width="41.625" style="20" customWidth="1"/>
    <col min="3" max="3" width="6.375" style="20" customWidth="1"/>
    <col min="4" max="4" width="8.625" style="20" customWidth="1"/>
    <col min="5" max="5" width="10.625" style="21" customWidth="1"/>
    <col min="6" max="6" width="7.00390625" style="22" customWidth="1"/>
    <col min="7" max="7" width="10.375" style="23" customWidth="1"/>
    <col min="8" max="8" width="10.00390625" style="24" customWidth="1"/>
    <col min="9" max="9" width="9.625" style="1" customWidth="1"/>
    <col min="10" max="10" width="9.75390625" style="1" customWidth="1"/>
    <col min="11" max="11" width="12.375" style="20" customWidth="1"/>
    <col min="12" max="12" width="35.75390625" style="20" customWidth="1"/>
    <col min="13" max="16384" width="9.125" style="20" customWidth="1"/>
  </cols>
  <sheetData>
    <row r="1" spans="1:3" ht="12.75" customHeight="1">
      <c r="A1" s="441" t="s">
        <v>62</v>
      </c>
      <c r="B1" s="441"/>
      <c r="C1" s="441"/>
    </row>
    <row r="2" spans="1:11" ht="53.25" customHeight="1">
      <c r="A2" s="2" t="s">
        <v>1</v>
      </c>
      <c r="B2" s="2" t="s">
        <v>2</v>
      </c>
      <c r="C2" s="2" t="s">
        <v>3</v>
      </c>
      <c r="D2" s="2" t="s">
        <v>4</v>
      </c>
      <c r="E2" s="3" t="s">
        <v>5</v>
      </c>
      <c r="F2" s="2" t="s">
        <v>6</v>
      </c>
      <c r="G2" s="4" t="s">
        <v>7</v>
      </c>
      <c r="H2" s="3" t="s">
        <v>8</v>
      </c>
      <c r="I2" s="2" t="s">
        <v>9</v>
      </c>
      <c r="J2" s="2" t="s">
        <v>10</v>
      </c>
      <c r="K2" s="5" t="s">
        <v>11</v>
      </c>
    </row>
    <row r="3" spans="1:12" s="28" customFormat="1" ht="25.5">
      <c r="A3" s="6" t="s">
        <v>12</v>
      </c>
      <c r="B3" s="7" t="s">
        <v>63</v>
      </c>
      <c r="C3" s="6" t="s">
        <v>13</v>
      </c>
      <c r="D3" s="25">
        <v>200</v>
      </c>
      <c r="E3" s="8"/>
      <c r="F3" s="9"/>
      <c r="G3" s="8"/>
      <c r="H3" s="26"/>
      <c r="I3" s="26"/>
      <c r="J3" s="8"/>
      <c r="K3" s="10"/>
      <c r="L3" s="27"/>
    </row>
    <row r="4" spans="1:12" s="28" customFormat="1" ht="68.25" customHeight="1">
      <c r="A4" s="6" t="s">
        <v>14</v>
      </c>
      <c r="B4" s="7" t="s">
        <v>64</v>
      </c>
      <c r="C4" s="6" t="s">
        <v>13</v>
      </c>
      <c r="D4" s="25">
        <v>20</v>
      </c>
      <c r="E4" s="8"/>
      <c r="F4" s="9"/>
      <c r="G4" s="8"/>
      <c r="H4" s="26"/>
      <c r="I4" s="26"/>
      <c r="J4" s="8"/>
      <c r="K4" s="10"/>
      <c r="L4" s="27"/>
    </row>
    <row r="5" spans="1:12" s="273" customFormat="1" ht="68.25" customHeight="1">
      <c r="A5" s="6" t="s">
        <v>15</v>
      </c>
      <c r="B5" s="176" t="s">
        <v>393</v>
      </c>
      <c r="C5" s="159" t="s">
        <v>13</v>
      </c>
      <c r="D5" s="192">
        <v>200</v>
      </c>
      <c r="E5" s="161"/>
      <c r="F5" s="162"/>
      <c r="G5" s="8"/>
      <c r="H5" s="26"/>
      <c r="I5" s="26"/>
      <c r="J5" s="8"/>
      <c r="K5" s="164"/>
      <c r="L5" s="272"/>
    </row>
    <row r="6" spans="1:12" ht="57.75" customHeight="1">
      <c r="A6" s="6" t="s">
        <v>16</v>
      </c>
      <c r="B6" s="7" t="s">
        <v>65</v>
      </c>
      <c r="C6" s="6" t="s">
        <v>13</v>
      </c>
      <c r="D6" s="25">
        <v>10</v>
      </c>
      <c r="E6" s="8"/>
      <c r="F6" s="9"/>
      <c r="G6" s="8"/>
      <c r="H6" s="26"/>
      <c r="I6" s="26"/>
      <c r="J6" s="8"/>
      <c r="K6" s="10"/>
      <c r="L6" s="27"/>
    </row>
    <row r="7" spans="1:12" ht="38.25">
      <c r="A7" s="6" t="s">
        <v>17</v>
      </c>
      <c r="B7" s="15" t="s">
        <v>66</v>
      </c>
      <c r="C7" s="16" t="s">
        <v>13</v>
      </c>
      <c r="D7" s="6">
        <v>100</v>
      </c>
      <c r="E7" s="8"/>
      <c r="F7" s="9"/>
      <c r="G7" s="8"/>
      <c r="H7" s="26"/>
      <c r="I7" s="26"/>
      <c r="J7" s="8"/>
      <c r="K7" s="10"/>
      <c r="L7" s="29"/>
    </row>
    <row r="8" spans="1:12" ht="38.25">
      <c r="A8" s="6" t="s">
        <v>19</v>
      </c>
      <c r="B8" s="15" t="s">
        <v>67</v>
      </c>
      <c r="C8" s="16" t="s">
        <v>13</v>
      </c>
      <c r="D8" s="6">
        <v>1500</v>
      </c>
      <c r="E8" s="8"/>
      <c r="F8" s="9"/>
      <c r="G8" s="8"/>
      <c r="H8" s="26"/>
      <c r="I8" s="26"/>
      <c r="J8" s="8"/>
      <c r="K8" s="10"/>
      <c r="L8" s="29"/>
    </row>
    <row r="9" spans="1:12" ht="38.25">
      <c r="A9" s="6" t="s">
        <v>21</v>
      </c>
      <c r="B9" s="15" t="s">
        <v>353</v>
      </c>
      <c r="C9" s="16" t="s">
        <v>13</v>
      </c>
      <c r="D9" s="6">
        <v>100</v>
      </c>
      <c r="E9" s="8"/>
      <c r="F9" s="9"/>
      <c r="G9" s="8"/>
      <c r="H9" s="26"/>
      <c r="I9" s="26"/>
      <c r="J9" s="8"/>
      <c r="K9" s="10"/>
      <c r="L9" s="29"/>
    </row>
    <row r="10" spans="1:12" ht="12.75">
      <c r="A10" s="6" t="s">
        <v>23</v>
      </c>
      <c r="B10" s="15" t="s">
        <v>68</v>
      </c>
      <c r="C10" s="16" t="s">
        <v>13</v>
      </c>
      <c r="D10" s="6">
        <v>50</v>
      </c>
      <c r="E10" s="8"/>
      <c r="F10" s="9"/>
      <c r="G10" s="8"/>
      <c r="H10" s="26"/>
      <c r="I10" s="26"/>
      <c r="J10" s="8"/>
      <c r="K10" s="10"/>
      <c r="L10" s="1"/>
    </row>
    <row r="11" spans="1:12" ht="113.25" customHeight="1">
      <c r="A11" s="6" t="s">
        <v>26</v>
      </c>
      <c r="B11" s="176" t="s">
        <v>345</v>
      </c>
      <c r="C11" s="6" t="s">
        <v>13</v>
      </c>
      <c r="D11" s="6">
        <v>700</v>
      </c>
      <c r="E11" s="8"/>
      <c r="F11" s="9"/>
      <c r="G11" s="8"/>
      <c r="H11" s="26"/>
      <c r="I11" s="26"/>
      <c r="J11" s="8"/>
      <c r="K11" s="10"/>
      <c r="L11" s="29"/>
    </row>
    <row r="12" spans="1:12" ht="76.5">
      <c r="A12" s="6" t="s">
        <v>27</v>
      </c>
      <c r="B12" s="176" t="s">
        <v>346</v>
      </c>
      <c r="C12" s="6" t="s">
        <v>96</v>
      </c>
      <c r="D12" s="6">
        <v>1000</v>
      </c>
      <c r="E12" s="8"/>
      <c r="F12" s="9"/>
      <c r="G12" s="8"/>
      <c r="H12" s="26"/>
      <c r="I12" s="26"/>
      <c r="J12" s="8"/>
      <c r="K12" s="10"/>
      <c r="L12" s="29"/>
    </row>
    <row r="13" spans="1:12" ht="25.5">
      <c r="A13" s="6" t="s">
        <v>29</v>
      </c>
      <c r="B13" s="176" t="s">
        <v>304</v>
      </c>
      <c r="C13" s="6" t="s">
        <v>13</v>
      </c>
      <c r="D13" s="6">
        <v>80</v>
      </c>
      <c r="E13" s="8"/>
      <c r="F13" s="9"/>
      <c r="G13" s="8"/>
      <c r="H13" s="26"/>
      <c r="I13" s="26"/>
      <c r="J13" s="8"/>
      <c r="K13" s="10"/>
      <c r="L13" s="29"/>
    </row>
    <row r="14" spans="1:12" ht="38.25">
      <c r="A14" s="6" t="s">
        <v>30</v>
      </c>
      <c r="B14" s="13" t="s">
        <v>69</v>
      </c>
      <c r="C14" s="6" t="s">
        <v>13</v>
      </c>
      <c r="D14" s="6">
        <v>300</v>
      </c>
      <c r="E14" s="8"/>
      <c r="F14" s="9"/>
      <c r="G14" s="8"/>
      <c r="H14" s="26"/>
      <c r="I14" s="26"/>
      <c r="J14" s="8"/>
      <c r="K14" s="10"/>
      <c r="L14" s="29"/>
    </row>
    <row r="15" spans="1:12" ht="52.5" customHeight="1">
      <c r="A15" s="6" t="s">
        <v>31</v>
      </c>
      <c r="B15" s="13" t="s">
        <v>70</v>
      </c>
      <c r="C15" s="6" t="s">
        <v>13</v>
      </c>
      <c r="D15" s="6">
        <v>150</v>
      </c>
      <c r="E15" s="8"/>
      <c r="F15" s="9"/>
      <c r="G15" s="8"/>
      <c r="H15" s="26"/>
      <c r="I15" s="26"/>
      <c r="J15" s="8"/>
      <c r="K15" s="10"/>
      <c r="L15" s="327"/>
    </row>
    <row r="16" spans="1:12" ht="95.25" customHeight="1">
      <c r="A16" s="6" t="s">
        <v>32</v>
      </c>
      <c r="B16" s="121" t="s">
        <v>329</v>
      </c>
      <c r="C16" s="6" t="s">
        <v>13</v>
      </c>
      <c r="D16" s="6">
        <v>200</v>
      </c>
      <c r="E16" s="8"/>
      <c r="F16" s="9"/>
      <c r="G16" s="8"/>
      <c r="H16" s="26"/>
      <c r="I16" s="26"/>
      <c r="J16" s="8"/>
      <c r="K16" s="10"/>
      <c r="L16" s="29"/>
    </row>
    <row r="17" spans="1:12" ht="75.75" customHeight="1">
      <c r="A17" s="6" t="s">
        <v>34</v>
      </c>
      <c r="B17" s="7" t="s">
        <v>71</v>
      </c>
      <c r="C17" s="6" t="s">
        <v>13</v>
      </c>
      <c r="D17" s="6">
        <v>100</v>
      </c>
      <c r="E17" s="8"/>
      <c r="F17" s="9"/>
      <c r="G17" s="8"/>
      <c r="H17" s="26"/>
      <c r="I17" s="26"/>
      <c r="J17" s="8"/>
      <c r="K17" s="10"/>
      <c r="L17" s="29"/>
    </row>
    <row r="18" spans="1:12" ht="25.5">
      <c r="A18" s="6" t="s">
        <v>36</v>
      </c>
      <c r="B18" s="7" t="s">
        <v>352</v>
      </c>
      <c r="C18" s="6" t="s">
        <v>13</v>
      </c>
      <c r="D18" s="6">
        <v>200</v>
      </c>
      <c r="E18" s="8"/>
      <c r="F18" s="9"/>
      <c r="G18" s="8"/>
      <c r="H18" s="26"/>
      <c r="I18" s="26"/>
      <c r="J18" s="8"/>
      <c r="K18" s="10"/>
      <c r="L18" s="29"/>
    </row>
    <row r="19" spans="1:12" ht="38.25">
      <c r="A19" s="6" t="s">
        <v>37</v>
      </c>
      <c r="B19" s="15" t="s">
        <v>72</v>
      </c>
      <c r="C19" s="25" t="s">
        <v>13</v>
      </c>
      <c r="D19" s="6">
        <v>40</v>
      </c>
      <c r="E19" s="8"/>
      <c r="F19" s="9"/>
      <c r="G19" s="8"/>
      <c r="H19" s="26"/>
      <c r="I19" s="26"/>
      <c r="J19" s="8"/>
      <c r="K19" s="10"/>
      <c r="L19" s="29"/>
    </row>
    <row r="20" spans="1:12" ht="83.25" customHeight="1">
      <c r="A20" s="6" t="s">
        <v>39</v>
      </c>
      <c r="B20" s="121" t="s">
        <v>435</v>
      </c>
      <c r="C20" s="25" t="s">
        <v>13</v>
      </c>
      <c r="D20" s="6">
        <v>300</v>
      </c>
      <c r="E20" s="8"/>
      <c r="F20" s="9"/>
      <c r="G20" s="8"/>
      <c r="H20" s="26"/>
      <c r="I20" s="26"/>
      <c r="J20" s="8"/>
      <c r="K20" s="10"/>
      <c r="L20" s="328"/>
    </row>
    <row r="21" spans="1:12" ht="153.75" customHeight="1">
      <c r="A21" s="6" t="s">
        <v>41</v>
      </c>
      <c r="B21" s="329" t="s">
        <v>436</v>
      </c>
      <c r="C21" s="16" t="s">
        <v>13</v>
      </c>
      <c r="D21" s="6">
        <v>250</v>
      </c>
      <c r="E21" s="8"/>
      <c r="F21" s="9"/>
      <c r="G21" s="8"/>
      <c r="H21" s="26"/>
      <c r="I21" s="26"/>
      <c r="J21" s="8"/>
      <c r="K21" s="10"/>
      <c r="L21" s="243"/>
    </row>
    <row r="22" spans="1:12" ht="140.25" customHeight="1">
      <c r="A22" s="6" t="s">
        <v>43</v>
      </c>
      <c r="B22" s="7" t="s">
        <v>347</v>
      </c>
      <c r="C22" s="6" t="s">
        <v>13</v>
      </c>
      <c r="D22" s="6">
        <v>110</v>
      </c>
      <c r="E22" s="8"/>
      <c r="F22" s="9"/>
      <c r="G22" s="8"/>
      <c r="H22" s="26"/>
      <c r="I22" s="26"/>
      <c r="J22" s="8"/>
      <c r="K22" s="10"/>
      <c r="L22" s="244"/>
    </row>
    <row r="23" spans="1:12" ht="38.25">
      <c r="A23" s="6" t="s">
        <v>45</v>
      </c>
      <c r="B23" s="7" t="s">
        <v>73</v>
      </c>
      <c r="C23" s="6" t="s">
        <v>13</v>
      </c>
      <c r="D23" s="6">
        <v>20</v>
      </c>
      <c r="E23" s="8"/>
      <c r="F23" s="9"/>
      <c r="G23" s="8"/>
      <c r="H23" s="26"/>
      <c r="I23" s="26"/>
      <c r="J23" s="8"/>
      <c r="K23" s="10"/>
      <c r="L23" s="29"/>
    </row>
    <row r="24" spans="1:12" ht="47.25" customHeight="1">
      <c r="A24" s="6" t="s">
        <v>47</v>
      </c>
      <c r="B24" s="7" t="s">
        <v>74</v>
      </c>
      <c r="C24" s="6" t="s">
        <v>13</v>
      </c>
      <c r="D24" s="6">
        <v>5</v>
      </c>
      <c r="E24" s="8"/>
      <c r="F24" s="9"/>
      <c r="G24" s="8"/>
      <c r="H24" s="26"/>
      <c r="I24" s="26"/>
      <c r="J24" s="8"/>
      <c r="K24" s="10"/>
      <c r="L24" s="29"/>
    </row>
    <row r="25" spans="1:12" ht="45" customHeight="1">
      <c r="A25" s="6" t="s">
        <v>48</v>
      </c>
      <c r="B25" s="7" t="s">
        <v>75</v>
      </c>
      <c r="C25" s="14" t="s">
        <v>13</v>
      </c>
      <c r="D25" s="6">
        <v>60</v>
      </c>
      <c r="E25" s="8"/>
      <c r="F25" s="9"/>
      <c r="G25" s="8"/>
      <c r="H25" s="26"/>
      <c r="I25" s="26"/>
      <c r="J25" s="8"/>
      <c r="K25" s="10"/>
      <c r="L25" s="29"/>
    </row>
    <row r="26" spans="1:12" ht="167.25" customHeight="1">
      <c r="A26" s="6" t="s">
        <v>49</v>
      </c>
      <c r="B26" s="160" t="s">
        <v>348</v>
      </c>
      <c r="C26" s="159" t="s">
        <v>13</v>
      </c>
      <c r="D26" s="159">
        <v>100</v>
      </c>
      <c r="E26" s="161"/>
      <c r="F26" s="162"/>
      <c r="G26" s="161"/>
      <c r="H26" s="163"/>
      <c r="I26" s="163"/>
      <c r="J26" s="161"/>
      <c r="K26" s="164"/>
      <c r="L26" s="29"/>
    </row>
    <row r="27" spans="1:12" ht="165.75">
      <c r="A27" s="6" t="s">
        <v>50</v>
      </c>
      <c r="B27" s="160" t="s">
        <v>349</v>
      </c>
      <c r="C27" s="14" t="s">
        <v>165</v>
      </c>
      <c r="D27" s="6">
        <v>30</v>
      </c>
      <c r="E27" s="8"/>
      <c r="F27" s="9"/>
      <c r="G27" s="8"/>
      <c r="H27" s="26"/>
      <c r="I27" s="26"/>
      <c r="J27" s="8"/>
      <c r="K27" s="10"/>
      <c r="L27" s="119"/>
    </row>
    <row r="28" spans="1:12" ht="47.25" customHeight="1">
      <c r="A28" s="6" t="s">
        <v>52</v>
      </c>
      <c r="B28" s="13" t="s">
        <v>76</v>
      </c>
      <c r="C28" s="14" t="s">
        <v>318</v>
      </c>
      <c r="D28" s="6">
        <v>5</v>
      </c>
      <c r="E28" s="8"/>
      <c r="F28" s="9"/>
      <c r="G28" s="8"/>
      <c r="H28" s="26"/>
      <c r="I28" s="26"/>
      <c r="J28" s="8"/>
      <c r="K28" s="10"/>
      <c r="L28" s="29"/>
    </row>
    <row r="29" spans="1:12" ht="127.5">
      <c r="A29" s="6" t="s">
        <v>54</v>
      </c>
      <c r="B29" s="13" t="s">
        <v>437</v>
      </c>
      <c r="C29" s="14" t="s">
        <v>13</v>
      </c>
      <c r="D29" s="6">
        <v>50</v>
      </c>
      <c r="E29" s="8"/>
      <c r="F29" s="9"/>
      <c r="G29" s="8"/>
      <c r="H29" s="26"/>
      <c r="I29" s="26"/>
      <c r="J29" s="8"/>
      <c r="K29" s="10"/>
      <c r="L29" s="29"/>
    </row>
    <row r="30" spans="1:12" ht="63.75">
      <c r="A30" s="6" t="s">
        <v>56</v>
      </c>
      <c r="B30" s="330" t="s">
        <v>438</v>
      </c>
      <c r="C30" s="14" t="s">
        <v>13</v>
      </c>
      <c r="D30" s="6">
        <v>50</v>
      </c>
      <c r="E30" s="8"/>
      <c r="F30" s="9"/>
      <c r="G30" s="8"/>
      <c r="H30" s="26"/>
      <c r="I30" s="26"/>
      <c r="J30" s="8"/>
      <c r="K30" s="10"/>
      <c r="L30" s="29"/>
    </row>
    <row r="31" spans="1:12" ht="63.75">
      <c r="A31" s="6" t="s">
        <v>57</v>
      </c>
      <c r="B31" s="331" t="s">
        <v>439</v>
      </c>
      <c r="C31" s="14" t="s">
        <v>13</v>
      </c>
      <c r="D31" s="6">
        <v>2</v>
      </c>
      <c r="E31" s="8"/>
      <c r="F31" s="9"/>
      <c r="G31" s="8"/>
      <c r="H31" s="26"/>
      <c r="I31" s="26"/>
      <c r="J31" s="8"/>
      <c r="K31" s="10"/>
      <c r="L31" s="29"/>
    </row>
    <row r="32" spans="1:12" ht="63.75">
      <c r="A32" s="6" t="s">
        <v>58</v>
      </c>
      <c r="B32" s="7" t="s">
        <v>77</v>
      </c>
      <c r="C32" s="91" t="s">
        <v>13</v>
      </c>
      <c r="D32" s="61">
        <v>10</v>
      </c>
      <c r="E32" s="62"/>
      <c r="F32" s="76"/>
      <c r="G32" s="62"/>
      <c r="H32" s="77"/>
      <c r="I32" s="77"/>
      <c r="J32" s="62"/>
      <c r="K32" s="10"/>
      <c r="L32" s="29"/>
    </row>
    <row r="33" spans="1:12" ht="89.25">
      <c r="A33" s="6" t="s">
        <v>59</v>
      </c>
      <c r="B33" s="340" t="s">
        <v>440</v>
      </c>
      <c r="C33" s="86" t="s">
        <v>13</v>
      </c>
      <c r="D33" s="87">
        <v>20</v>
      </c>
      <c r="E33" s="88"/>
      <c r="F33" s="89"/>
      <c r="G33" s="88"/>
      <c r="H33" s="108"/>
      <c r="I33" s="108"/>
      <c r="J33" s="88"/>
      <c r="K33" s="333"/>
      <c r="L33" s="29"/>
    </row>
    <row r="34" spans="1:12" ht="21" customHeight="1">
      <c r="A34" s="6" t="s">
        <v>60</v>
      </c>
      <c r="B34" s="13" t="s">
        <v>78</v>
      </c>
      <c r="C34" s="14" t="s">
        <v>13</v>
      </c>
      <c r="D34" s="237">
        <v>5</v>
      </c>
      <c r="E34" s="238"/>
      <c r="F34" s="240"/>
      <c r="G34" s="238"/>
      <c r="H34" s="239"/>
      <c r="I34" s="241"/>
      <c r="J34" s="93"/>
      <c r="K34" s="242"/>
      <c r="L34" s="28"/>
    </row>
    <row r="35" spans="2:10" ht="12.75">
      <c r="B35" s="17" t="s">
        <v>178</v>
      </c>
      <c r="H35" s="320">
        <f>SUM(H3:H34)</f>
        <v>0</v>
      </c>
      <c r="I35" s="321">
        <f>J35-H35</f>
        <v>0</v>
      </c>
      <c r="J35" s="322">
        <f>SUM(J3:J34)</f>
        <v>0</v>
      </c>
    </row>
  </sheetData>
  <sheetProtection selectLockedCells="1" selectUnlockedCells="1"/>
  <mergeCells count="1">
    <mergeCell ref="A1:C1"/>
  </mergeCells>
  <printOptions horizontalCentered="1"/>
  <pageMargins left="0.25833333333333336" right="0.39375" top="0.12222222222222222" bottom="0.14166666666666666" header="0.5118055555555555" footer="0.5118055555555555"/>
  <pageSetup horizontalDpi="600" verticalDpi="600" orientation="landscape" paperSize="9" scale="110" r:id="rId1"/>
</worksheet>
</file>

<file path=xl/worksheets/sheet20.xml><?xml version="1.0" encoding="utf-8"?>
<worksheet xmlns="http://schemas.openxmlformats.org/spreadsheetml/2006/main" xmlns:r="http://schemas.openxmlformats.org/officeDocument/2006/relationships">
  <dimension ref="A2:K6"/>
  <sheetViews>
    <sheetView zoomScalePageLayoutView="0" workbookViewId="0" topLeftCell="A1">
      <selection activeCell="A4" sqref="A4:D5"/>
    </sheetView>
  </sheetViews>
  <sheetFormatPr defaultColWidth="9.00390625" defaultRowHeight="12.75"/>
  <cols>
    <col min="1" max="1" width="4.00390625" style="0" customWidth="1"/>
    <col min="2" max="2" width="55.625" style="0" customWidth="1"/>
    <col min="8" max="8" width="11.25390625" style="0" bestFit="1" customWidth="1"/>
    <col min="9" max="9" width="9.75390625" style="0" bestFit="1" customWidth="1"/>
    <col min="10" max="10" width="11.25390625" style="0" bestFit="1" customWidth="1"/>
  </cols>
  <sheetData>
    <row r="2" ht="12.75">
      <c r="A2" s="166" t="s">
        <v>198</v>
      </c>
    </row>
    <row r="3" spans="1:11" ht="43.5" customHeight="1">
      <c r="A3" s="165" t="s">
        <v>287</v>
      </c>
      <c r="B3" s="170" t="s">
        <v>288</v>
      </c>
      <c r="C3" s="170" t="s">
        <v>289</v>
      </c>
      <c r="D3" s="171" t="s">
        <v>290</v>
      </c>
      <c r="E3" s="172" t="s">
        <v>5</v>
      </c>
      <c r="F3" s="173" t="s">
        <v>6</v>
      </c>
      <c r="G3" s="173" t="s">
        <v>7</v>
      </c>
      <c r="H3" s="172" t="s">
        <v>8</v>
      </c>
      <c r="I3" s="173" t="s">
        <v>291</v>
      </c>
      <c r="J3" s="173" t="s">
        <v>10</v>
      </c>
      <c r="K3" s="174" t="s">
        <v>11</v>
      </c>
    </row>
    <row r="4" spans="1:11" ht="30.75" customHeight="1">
      <c r="A4" s="307" t="s">
        <v>12</v>
      </c>
      <c r="B4" s="104" t="s">
        <v>292</v>
      </c>
      <c r="C4" s="111" t="s">
        <v>165</v>
      </c>
      <c r="D4" s="111">
        <v>50</v>
      </c>
      <c r="E4" s="220"/>
      <c r="F4" s="218"/>
      <c r="G4" s="205"/>
      <c r="H4" s="221"/>
      <c r="I4" s="221"/>
      <c r="J4" s="220"/>
      <c r="K4" s="205"/>
    </row>
    <row r="5" spans="1:11" ht="45.75" customHeight="1">
      <c r="A5" s="307" t="s">
        <v>14</v>
      </c>
      <c r="B5" s="104" t="s">
        <v>293</v>
      </c>
      <c r="C5" s="111" t="s">
        <v>165</v>
      </c>
      <c r="D5" s="111">
        <v>500</v>
      </c>
      <c r="E5" s="220"/>
      <c r="F5" s="218"/>
      <c r="G5" s="205"/>
      <c r="H5" s="221"/>
      <c r="I5" s="221"/>
      <c r="J5" s="220"/>
      <c r="K5" s="205"/>
    </row>
    <row r="6" spans="1:11" ht="18.75" customHeight="1">
      <c r="A6" s="90"/>
      <c r="B6" s="165" t="s">
        <v>79</v>
      </c>
      <c r="C6" s="90"/>
      <c r="D6" s="90"/>
      <c r="E6" s="90"/>
      <c r="F6" s="90"/>
      <c r="G6" s="90"/>
      <c r="H6" s="223">
        <f>SUM(H4:H5)</f>
        <v>0</v>
      </c>
      <c r="I6" s="90"/>
      <c r="J6" s="222">
        <f>SUM(J4:J5)</f>
        <v>0</v>
      </c>
      <c r="K6" s="90"/>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2:K6"/>
  <sheetViews>
    <sheetView zoomScalePageLayoutView="0" workbookViewId="0" topLeftCell="A1">
      <selection activeCell="A4" sqref="A4:D4"/>
    </sheetView>
  </sheetViews>
  <sheetFormatPr defaultColWidth="9.00390625" defaultRowHeight="12.75"/>
  <cols>
    <col min="1" max="1" width="4.625" style="0" customWidth="1"/>
    <col min="2" max="2" width="39.375" style="0" customWidth="1"/>
  </cols>
  <sheetData>
    <row r="2" ht="12.75">
      <c r="A2" s="166" t="s">
        <v>202</v>
      </c>
    </row>
    <row r="3" spans="1:11" ht="48" customHeight="1">
      <c r="A3" s="165" t="s">
        <v>287</v>
      </c>
      <c r="B3" s="171" t="s">
        <v>288</v>
      </c>
      <c r="C3" s="170" t="s">
        <v>289</v>
      </c>
      <c r="D3" s="171" t="s">
        <v>290</v>
      </c>
      <c r="E3" s="172" t="s">
        <v>5</v>
      </c>
      <c r="F3" s="173" t="s">
        <v>6</v>
      </c>
      <c r="G3" s="173" t="s">
        <v>7</v>
      </c>
      <c r="H3" s="172" t="s">
        <v>8</v>
      </c>
      <c r="I3" s="173" t="s">
        <v>291</v>
      </c>
      <c r="J3" s="173" t="s">
        <v>10</v>
      </c>
      <c r="K3" s="174" t="s">
        <v>11</v>
      </c>
    </row>
    <row r="4" spans="1:11" ht="31.5" customHeight="1">
      <c r="A4" s="90">
        <v>1</v>
      </c>
      <c r="B4" s="85" t="s">
        <v>295</v>
      </c>
      <c r="C4" s="111" t="s">
        <v>165</v>
      </c>
      <c r="D4" s="111">
        <v>2</v>
      </c>
      <c r="E4" s="111"/>
      <c r="F4" s="209"/>
      <c r="G4" s="111"/>
      <c r="H4" s="111"/>
      <c r="I4" s="111"/>
      <c r="J4" s="111"/>
      <c r="K4" s="111"/>
    </row>
    <row r="5" spans="1:11" ht="12.75">
      <c r="A5" s="90"/>
      <c r="B5" s="175"/>
      <c r="C5" s="90"/>
      <c r="D5" s="90"/>
      <c r="E5" s="90"/>
      <c r="F5" s="90"/>
      <c r="G5" s="90"/>
      <c r="H5" s="90"/>
      <c r="I5" s="90"/>
      <c r="J5" s="90"/>
      <c r="K5" s="90"/>
    </row>
    <row r="6" spans="1:11" ht="12.75">
      <c r="A6" s="90"/>
      <c r="B6" s="165" t="s">
        <v>79</v>
      </c>
      <c r="C6" s="90"/>
      <c r="D6" s="90"/>
      <c r="E6" s="90"/>
      <c r="F6" s="90"/>
      <c r="G6" s="90"/>
      <c r="H6" s="90"/>
      <c r="I6" s="90"/>
      <c r="J6" s="90"/>
      <c r="K6" s="90"/>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theme="6" tint="-0.24997000396251678"/>
  </sheetPr>
  <dimension ref="A3:K10"/>
  <sheetViews>
    <sheetView zoomScalePageLayoutView="0" workbookViewId="0" topLeftCell="B1">
      <selection activeCell="A5" sqref="A5:D9"/>
    </sheetView>
  </sheetViews>
  <sheetFormatPr defaultColWidth="9.00390625" defaultRowHeight="12.75"/>
  <cols>
    <col min="1" max="1" width="4.75390625" style="0" customWidth="1"/>
    <col min="2" max="2" width="66.00390625" style="0" customWidth="1"/>
    <col min="8" max="8" width="12.25390625" style="0" customWidth="1"/>
    <col min="10" max="10" width="11.875" style="0" customWidth="1"/>
  </cols>
  <sheetData>
    <row r="3" spans="1:11" ht="12.75">
      <c r="A3" s="166" t="s">
        <v>356</v>
      </c>
      <c r="B3" s="166"/>
      <c r="C3" s="166"/>
      <c r="D3" s="166"/>
      <c r="E3" s="166"/>
      <c r="F3" s="166"/>
      <c r="G3" s="166"/>
      <c r="H3" s="166"/>
      <c r="I3" s="166"/>
      <c r="J3" s="166"/>
      <c r="K3" s="166"/>
    </row>
    <row r="4" spans="1:11" ht="48">
      <c r="A4" s="111" t="s">
        <v>287</v>
      </c>
      <c r="B4" s="179" t="s">
        <v>288</v>
      </c>
      <c r="C4" s="167" t="s">
        <v>289</v>
      </c>
      <c r="D4" s="168" t="s">
        <v>290</v>
      </c>
      <c r="E4" s="180" t="s">
        <v>5</v>
      </c>
      <c r="F4" s="181" t="s">
        <v>6</v>
      </c>
      <c r="G4" s="181" t="s">
        <v>7</v>
      </c>
      <c r="H4" s="182" t="s">
        <v>8</v>
      </c>
      <c r="I4" s="181" t="s">
        <v>291</v>
      </c>
      <c r="J4" s="181" t="s">
        <v>10</v>
      </c>
      <c r="K4" s="183" t="s">
        <v>11</v>
      </c>
    </row>
    <row r="5" spans="1:11" ht="29.25" customHeight="1">
      <c r="A5" s="49" t="s">
        <v>12</v>
      </c>
      <c r="B5" s="169" t="s">
        <v>312</v>
      </c>
      <c r="C5" s="56" t="s">
        <v>96</v>
      </c>
      <c r="D5" s="204">
        <v>150</v>
      </c>
      <c r="E5" s="208"/>
      <c r="F5" s="209"/>
      <c r="G5" s="208"/>
      <c r="H5" s="208"/>
      <c r="I5" s="208"/>
      <c r="J5" s="208"/>
      <c r="K5" s="111"/>
    </row>
    <row r="6" spans="1:11" ht="44.25" customHeight="1">
      <c r="A6" s="49" t="s">
        <v>14</v>
      </c>
      <c r="B6" s="133" t="s">
        <v>313</v>
      </c>
      <c r="C6" s="56" t="s">
        <v>96</v>
      </c>
      <c r="D6" s="207">
        <v>20</v>
      </c>
      <c r="E6" s="208"/>
      <c r="F6" s="209"/>
      <c r="G6" s="208"/>
      <c r="H6" s="208"/>
      <c r="I6" s="208"/>
      <c r="J6" s="208"/>
      <c r="K6" s="111"/>
    </row>
    <row r="7" spans="1:11" ht="20.25" customHeight="1">
      <c r="A7" s="49" t="s">
        <v>15</v>
      </c>
      <c r="B7" s="133" t="s">
        <v>314</v>
      </c>
      <c r="C7" s="56" t="s">
        <v>96</v>
      </c>
      <c r="D7" s="207">
        <v>30</v>
      </c>
      <c r="E7" s="208"/>
      <c r="F7" s="209"/>
      <c r="G7" s="208"/>
      <c r="H7" s="208"/>
      <c r="I7" s="208"/>
      <c r="J7" s="208"/>
      <c r="K7" s="111"/>
    </row>
    <row r="8" spans="1:11" ht="25.5">
      <c r="A8" s="204" t="s">
        <v>16</v>
      </c>
      <c r="B8" s="104" t="s">
        <v>372</v>
      </c>
      <c r="C8" s="56" t="s">
        <v>96</v>
      </c>
      <c r="D8" s="111">
        <v>1000</v>
      </c>
      <c r="E8" s="208"/>
      <c r="F8" s="209"/>
      <c r="G8" s="208"/>
      <c r="H8" s="208"/>
      <c r="I8" s="208"/>
      <c r="J8" s="208"/>
      <c r="K8" s="111"/>
    </row>
    <row r="9" spans="1:11" ht="51">
      <c r="A9" s="204" t="s">
        <v>17</v>
      </c>
      <c r="B9" s="104" t="s">
        <v>315</v>
      </c>
      <c r="C9" s="56" t="s">
        <v>96</v>
      </c>
      <c r="D9" s="111">
        <v>200</v>
      </c>
      <c r="E9" s="208"/>
      <c r="F9" s="209"/>
      <c r="G9" s="208"/>
      <c r="H9" s="208"/>
      <c r="I9" s="208"/>
      <c r="J9" s="208"/>
      <c r="K9" s="111"/>
    </row>
    <row r="10" spans="2:10" ht="12.75">
      <c r="B10" s="210" t="s">
        <v>205</v>
      </c>
      <c r="H10" s="211">
        <f>SUM(H5:H9)</f>
        <v>0</v>
      </c>
      <c r="I10" s="212">
        <f>J10-H10</f>
        <v>0</v>
      </c>
      <c r="J10" s="211">
        <f>SUM(J5:J9)</f>
        <v>0</v>
      </c>
    </row>
  </sheetData>
  <sheetProtection/>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2:K7"/>
  <sheetViews>
    <sheetView zoomScalePageLayoutView="0" workbookViewId="0" topLeftCell="A1">
      <selection activeCell="A4" sqref="A4:D6"/>
    </sheetView>
  </sheetViews>
  <sheetFormatPr defaultColWidth="9.00390625" defaultRowHeight="12.75"/>
  <cols>
    <col min="1" max="1" width="5.875" style="0" customWidth="1"/>
    <col min="2" max="2" width="44.875" style="0" customWidth="1"/>
    <col min="11" max="11" width="11.125" style="0" customWidth="1"/>
  </cols>
  <sheetData>
    <row r="2" ht="12.75">
      <c r="B2" t="s">
        <v>294</v>
      </c>
    </row>
    <row r="3" spans="1:11" ht="38.25">
      <c r="A3" s="165" t="s">
        <v>287</v>
      </c>
      <c r="B3" s="170" t="s">
        <v>288</v>
      </c>
      <c r="C3" s="170" t="s">
        <v>289</v>
      </c>
      <c r="D3" s="171" t="s">
        <v>290</v>
      </c>
      <c r="E3" s="172" t="s">
        <v>5</v>
      </c>
      <c r="F3" s="173" t="s">
        <v>6</v>
      </c>
      <c r="G3" s="173" t="s">
        <v>7</v>
      </c>
      <c r="H3" s="172" t="s">
        <v>8</v>
      </c>
      <c r="I3" s="173" t="s">
        <v>291</v>
      </c>
      <c r="J3" s="173" t="s">
        <v>10</v>
      </c>
      <c r="K3" s="174" t="s">
        <v>11</v>
      </c>
    </row>
    <row r="4" spans="1:11" ht="30.75" customHeight="1">
      <c r="A4" s="6" t="s">
        <v>12</v>
      </c>
      <c r="B4" s="7" t="s">
        <v>338</v>
      </c>
      <c r="C4" s="14" t="s">
        <v>13</v>
      </c>
      <c r="D4" s="6">
        <v>1500</v>
      </c>
      <c r="E4" s="8"/>
      <c r="F4" s="9"/>
      <c r="G4" s="8"/>
      <c r="H4" s="26"/>
      <c r="I4" s="26"/>
      <c r="J4" s="8"/>
      <c r="K4" s="10"/>
    </row>
    <row r="5" spans="1:11" ht="27.75" customHeight="1">
      <c r="A5" s="6" t="s">
        <v>14</v>
      </c>
      <c r="B5" s="7" t="s">
        <v>339</v>
      </c>
      <c r="C5" s="14" t="s">
        <v>13</v>
      </c>
      <c r="D5" s="6">
        <v>10</v>
      </c>
      <c r="E5" s="8"/>
      <c r="F5" s="9"/>
      <c r="G5" s="8"/>
      <c r="H5" s="26"/>
      <c r="I5" s="26"/>
      <c r="J5" s="8"/>
      <c r="K5" s="10"/>
    </row>
    <row r="6" spans="1:11" ht="12.75">
      <c r="A6" s="6" t="s">
        <v>15</v>
      </c>
      <c r="B6" s="7" t="s">
        <v>340</v>
      </c>
      <c r="C6" s="14" t="s">
        <v>13</v>
      </c>
      <c r="D6" s="6">
        <v>50</v>
      </c>
      <c r="E6" s="8"/>
      <c r="F6" s="9"/>
      <c r="G6" s="8"/>
      <c r="H6" s="26"/>
      <c r="I6" s="26"/>
      <c r="J6" s="8"/>
      <c r="K6" s="10"/>
    </row>
    <row r="7" ht="12.75">
      <c r="J7" s="72">
        <f>SUM(J4:J6)</f>
        <v>0</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K5"/>
  <sheetViews>
    <sheetView zoomScalePageLayoutView="0" workbookViewId="0" topLeftCell="B1">
      <selection activeCell="D4" sqref="B3:D4"/>
    </sheetView>
  </sheetViews>
  <sheetFormatPr defaultColWidth="9.00390625" defaultRowHeight="12.75"/>
  <cols>
    <col min="2" max="2" width="40.375" style="0" customWidth="1"/>
    <col min="10" max="10" width="9.875" style="0" customWidth="1"/>
    <col min="11" max="11" width="10.00390625" style="0" customWidth="1"/>
  </cols>
  <sheetData>
    <row r="1" ht="12.75">
      <c r="B1" t="s">
        <v>317</v>
      </c>
    </row>
    <row r="2" spans="1:11" ht="38.25">
      <c r="A2" s="165" t="s">
        <v>287</v>
      </c>
      <c r="B2" s="170" t="s">
        <v>288</v>
      </c>
      <c r="C2" s="170" t="s">
        <v>289</v>
      </c>
      <c r="D2" s="171" t="s">
        <v>290</v>
      </c>
      <c r="E2" s="172" t="s">
        <v>5</v>
      </c>
      <c r="F2" s="173" t="s">
        <v>6</v>
      </c>
      <c r="G2" s="173" t="s">
        <v>7</v>
      </c>
      <c r="H2" s="172" t="s">
        <v>8</v>
      </c>
      <c r="I2" s="173" t="s">
        <v>291</v>
      </c>
      <c r="J2" s="173" t="s">
        <v>10</v>
      </c>
      <c r="K2" s="174" t="s">
        <v>11</v>
      </c>
    </row>
    <row r="3" spans="1:11" ht="44.25" customHeight="1">
      <c r="A3" s="6" t="s">
        <v>12</v>
      </c>
      <c r="B3" s="236" t="s">
        <v>351</v>
      </c>
      <c r="C3" s="91" t="s">
        <v>13</v>
      </c>
      <c r="D3" s="61">
        <v>1000</v>
      </c>
      <c r="E3" s="245"/>
      <c r="F3" s="76"/>
      <c r="G3" s="62"/>
      <c r="H3" s="77"/>
      <c r="I3" s="77"/>
      <c r="J3" s="62"/>
      <c r="K3" s="214"/>
    </row>
    <row r="4" spans="1:11" ht="31.5" customHeight="1">
      <c r="A4" s="202" t="s">
        <v>14</v>
      </c>
      <c r="B4" s="133" t="s">
        <v>354</v>
      </c>
      <c r="C4" s="86" t="s">
        <v>13</v>
      </c>
      <c r="D4" s="111">
        <v>500</v>
      </c>
      <c r="E4" s="220"/>
      <c r="F4" s="89"/>
      <c r="G4" s="88"/>
      <c r="H4" s="108"/>
      <c r="I4" s="108"/>
      <c r="J4" s="88"/>
      <c r="K4" s="111"/>
    </row>
    <row r="5" spans="8:10" ht="12.75">
      <c r="H5" s="72">
        <f>SUM(H3:H4)</f>
        <v>0</v>
      </c>
      <c r="J5" s="72">
        <f>SUM(J3:J4)</f>
        <v>0</v>
      </c>
    </row>
  </sheetData>
  <sheetProtection/>
  <printOptions/>
  <pageMargins left="0.7" right="0.7" top="0.75" bottom="0.75" header="0.3" footer="0.3"/>
  <pageSetup orientation="portrait" paperSize="9" r:id="rId1"/>
</worksheet>
</file>

<file path=xl/worksheets/sheet25.xml><?xml version="1.0" encoding="utf-8"?>
<worksheet xmlns="http://schemas.openxmlformats.org/spreadsheetml/2006/main" xmlns:r="http://schemas.openxmlformats.org/officeDocument/2006/relationships">
  <sheetPr>
    <tabColor theme="2" tint="-0.24997000396251678"/>
  </sheetPr>
  <dimension ref="A1:K15"/>
  <sheetViews>
    <sheetView zoomScalePageLayoutView="0" workbookViewId="0" topLeftCell="A1">
      <selection activeCell="A3" sqref="A3:D4"/>
    </sheetView>
  </sheetViews>
  <sheetFormatPr defaultColWidth="9.00390625" defaultRowHeight="12.75"/>
  <cols>
    <col min="1" max="1" width="5.75390625" style="0" customWidth="1"/>
    <col min="2" max="2" width="30.625" style="0" customWidth="1"/>
    <col min="10" max="10" width="12.75390625" style="0" customWidth="1"/>
    <col min="11" max="11" width="16.75390625" style="0" customWidth="1"/>
  </cols>
  <sheetData>
    <row r="1" ht="12.75">
      <c r="B1" t="s">
        <v>358</v>
      </c>
    </row>
    <row r="2" spans="1:11" ht="51">
      <c r="A2" s="2" t="s">
        <v>1</v>
      </c>
      <c r="B2" s="2" t="s">
        <v>2</v>
      </c>
      <c r="C2" s="2" t="s">
        <v>3</v>
      </c>
      <c r="D2" s="2" t="s">
        <v>4</v>
      </c>
      <c r="E2" s="3" t="s">
        <v>5</v>
      </c>
      <c r="F2" s="2" t="s">
        <v>6</v>
      </c>
      <c r="G2" s="4" t="s">
        <v>7</v>
      </c>
      <c r="H2" s="3" t="s">
        <v>8</v>
      </c>
      <c r="I2" s="2" t="s">
        <v>9</v>
      </c>
      <c r="J2" s="2" t="s">
        <v>10</v>
      </c>
      <c r="K2" s="5" t="s">
        <v>121</v>
      </c>
    </row>
    <row r="3" spans="1:11" ht="38.25">
      <c r="A3" s="48" t="s">
        <v>12</v>
      </c>
      <c r="B3" s="230" t="s">
        <v>492</v>
      </c>
      <c r="C3" s="190" t="s">
        <v>13</v>
      </c>
      <c r="D3" s="190">
        <v>500</v>
      </c>
      <c r="E3" s="231"/>
      <c r="F3" s="9"/>
      <c r="G3" s="163"/>
      <c r="H3" s="163"/>
      <c r="I3" s="163"/>
      <c r="J3" s="163"/>
      <c r="K3" s="232"/>
    </row>
    <row r="4" spans="1:11" ht="18.75" customHeight="1">
      <c r="A4" s="48" t="s">
        <v>14</v>
      </c>
      <c r="B4" s="230" t="s">
        <v>357</v>
      </c>
      <c r="C4" s="190" t="s">
        <v>13</v>
      </c>
      <c r="D4" s="190">
        <v>500</v>
      </c>
      <c r="E4" s="231"/>
      <c r="F4" s="9"/>
      <c r="G4" s="163"/>
      <c r="H4" s="163"/>
      <c r="I4" s="163"/>
      <c r="J4" s="163"/>
      <c r="K4" s="232"/>
    </row>
    <row r="5" spans="1:11" ht="12.75">
      <c r="A5" s="90"/>
      <c r="B5" s="230" t="s">
        <v>178</v>
      </c>
      <c r="C5" s="90"/>
      <c r="D5" s="90"/>
      <c r="E5" s="90"/>
      <c r="F5" s="90"/>
      <c r="G5" s="90"/>
      <c r="H5" s="90"/>
      <c r="I5" s="90"/>
      <c r="J5" s="112">
        <f>SUM(J3:J4)</f>
        <v>0</v>
      </c>
      <c r="K5" s="90"/>
    </row>
    <row r="10" ht="12.75">
      <c r="B10" t="s">
        <v>488</v>
      </c>
    </row>
    <row r="11" ht="12.75">
      <c r="B11" s="403"/>
    </row>
    <row r="12" ht="12.75">
      <c r="B12" s="403" t="s">
        <v>483</v>
      </c>
    </row>
    <row r="13" ht="12.75">
      <c r="B13" s="404" t="s">
        <v>489</v>
      </c>
    </row>
    <row r="14" ht="12.75">
      <c r="B14" s="403" t="s">
        <v>490</v>
      </c>
    </row>
    <row r="15" ht="12.75">
      <c r="B15" s="403" t="s">
        <v>491</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2" tint="-0.24997000396251678"/>
  </sheetPr>
  <dimension ref="A2:K21"/>
  <sheetViews>
    <sheetView zoomScalePageLayoutView="0" workbookViewId="0" topLeftCell="A1">
      <selection activeCell="A4" sqref="A4:D7"/>
    </sheetView>
  </sheetViews>
  <sheetFormatPr defaultColWidth="9.00390625" defaultRowHeight="12.75"/>
  <cols>
    <col min="1" max="1" width="4.375" style="20" customWidth="1"/>
    <col min="2" max="2" width="34.25390625" style="20" customWidth="1"/>
    <col min="3" max="16384" width="9.125" style="20" customWidth="1"/>
  </cols>
  <sheetData>
    <row r="2" ht="12.75">
      <c r="B2" s="20" t="s">
        <v>359</v>
      </c>
    </row>
    <row r="3" spans="1:11" ht="51">
      <c r="A3" s="2" t="s">
        <v>1</v>
      </c>
      <c r="B3" s="2" t="s">
        <v>2</v>
      </c>
      <c r="C3" s="2" t="s">
        <v>3</v>
      </c>
      <c r="D3" s="2" t="s">
        <v>4</v>
      </c>
      <c r="E3" s="3" t="s">
        <v>5</v>
      </c>
      <c r="F3" s="2" t="s">
        <v>6</v>
      </c>
      <c r="G3" s="4" t="s">
        <v>7</v>
      </c>
      <c r="H3" s="3" t="s">
        <v>8</v>
      </c>
      <c r="I3" s="2" t="s">
        <v>9</v>
      </c>
      <c r="J3" s="2" t="s">
        <v>10</v>
      </c>
      <c r="K3" s="5" t="s">
        <v>121</v>
      </c>
    </row>
    <row r="4" spans="1:11" ht="38.25">
      <c r="A4" s="48" t="s">
        <v>12</v>
      </c>
      <c r="B4" s="230" t="s">
        <v>476</v>
      </c>
      <c r="C4" s="190" t="s">
        <v>13</v>
      </c>
      <c r="D4" s="190">
        <v>1000</v>
      </c>
      <c r="E4" s="231"/>
      <c r="F4" s="9"/>
      <c r="G4" s="163"/>
      <c r="H4" s="163"/>
      <c r="I4" s="163"/>
      <c r="J4" s="163"/>
      <c r="K4" s="232"/>
    </row>
    <row r="5" spans="1:11" ht="38.25">
      <c r="A5" s="48" t="s">
        <v>14</v>
      </c>
      <c r="B5" s="391" t="s">
        <v>477</v>
      </c>
      <c r="C5" s="190" t="s">
        <v>13</v>
      </c>
      <c r="D5" s="190">
        <v>1000</v>
      </c>
      <c r="E5" s="249"/>
      <c r="F5" s="9"/>
      <c r="G5" s="163"/>
      <c r="H5" s="163"/>
      <c r="I5" s="163"/>
      <c r="J5" s="163"/>
      <c r="K5" s="251"/>
    </row>
    <row r="6" spans="1:11" ht="36">
      <c r="A6" s="48" t="s">
        <v>15</v>
      </c>
      <c r="B6" s="392" t="s">
        <v>478</v>
      </c>
      <c r="C6" s="190" t="s">
        <v>13</v>
      </c>
      <c r="D6" s="190">
        <v>1000</v>
      </c>
      <c r="E6" s="228"/>
      <c r="F6" s="89"/>
      <c r="G6" s="228"/>
      <c r="H6" s="163"/>
      <c r="I6" s="228"/>
      <c r="J6" s="228"/>
      <c r="K6" s="190"/>
    </row>
    <row r="7" spans="1:11" ht="36">
      <c r="A7" s="393" t="s">
        <v>16</v>
      </c>
      <c r="B7" s="247" t="s">
        <v>479</v>
      </c>
      <c r="C7" s="248" t="s">
        <v>13</v>
      </c>
      <c r="D7" s="248">
        <v>1000</v>
      </c>
      <c r="E7" s="394"/>
      <c r="F7" s="76"/>
      <c r="G7" s="394"/>
      <c r="H7" s="250"/>
      <c r="I7" s="394"/>
      <c r="J7" s="394"/>
      <c r="K7" s="248"/>
    </row>
    <row r="8" spans="2:10" s="102" customFormat="1" ht="12.75">
      <c r="B8" s="102" t="s">
        <v>480</v>
      </c>
      <c r="H8" s="266">
        <f>SUM(H4:H7)</f>
        <v>0</v>
      </c>
      <c r="I8" s="228">
        <f>J8-H8</f>
        <v>0</v>
      </c>
      <c r="J8" s="228">
        <f>H8*(1+8%)</f>
        <v>0</v>
      </c>
    </row>
    <row r="13" ht="12.75">
      <c r="B13" t="s">
        <v>482</v>
      </c>
    </row>
    <row r="14" ht="12.75">
      <c r="B14" s="403"/>
    </row>
    <row r="15" ht="12.75">
      <c r="B15" s="403" t="s">
        <v>483</v>
      </c>
    </row>
    <row r="16" ht="12.75">
      <c r="B16" s="404" t="s">
        <v>484</v>
      </c>
    </row>
    <row r="17" ht="12.75">
      <c r="B17" s="404" t="s">
        <v>485</v>
      </c>
    </row>
    <row r="18" ht="12.75">
      <c r="B18" s="403" t="s">
        <v>486</v>
      </c>
    </row>
    <row r="19" ht="12.75">
      <c r="B19" s="403" t="s">
        <v>487</v>
      </c>
    </row>
    <row r="20" ht="12.75">
      <c r="B20"/>
    </row>
    <row r="21" ht="12.75">
      <c r="B21"/>
    </row>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2:K5"/>
  <sheetViews>
    <sheetView zoomScalePageLayoutView="0" workbookViewId="0" topLeftCell="A1">
      <selection activeCell="O27" sqref="O27"/>
    </sheetView>
  </sheetViews>
  <sheetFormatPr defaultColWidth="9.00390625" defaultRowHeight="12.75"/>
  <cols>
    <col min="1" max="1" width="5.875" style="20" customWidth="1"/>
    <col min="2" max="2" width="32.00390625" style="20" customWidth="1"/>
    <col min="3" max="16384" width="9.125" style="20" customWidth="1"/>
  </cols>
  <sheetData>
    <row r="2" ht="12.75">
      <c r="B2" s="20" t="s">
        <v>360</v>
      </c>
    </row>
    <row r="3" spans="1:11" ht="51">
      <c r="A3" s="66" t="s">
        <v>1</v>
      </c>
      <c r="B3" s="66" t="s">
        <v>2</v>
      </c>
      <c r="C3" s="66" t="s">
        <v>3</v>
      </c>
      <c r="D3" s="66" t="s">
        <v>4</v>
      </c>
      <c r="E3" s="67" t="s">
        <v>5</v>
      </c>
      <c r="F3" s="66" t="s">
        <v>6</v>
      </c>
      <c r="G3" s="70" t="s">
        <v>7</v>
      </c>
      <c r="H3" s="67" t="s">
        <v>8</v>
      </c>
      <c r="I3" s="66" t="s">
        <v>9</v>
      </c>
      <c r="J3" s="66" t="s">
        <v>10</v>
      </c>
      <c r="K3" s="71" t="s">
        <v>121</v>
      </c>
    </row>
    <row r="4" spans="1:10" s="196" customFormat="1" ht="12.75">
      <c r="A4" s="264" t="s">
        <v>14</v>
      </c>
      <c r="B4" s="196" t="s">
        <v>381</v>
      </c>
      <c r="C4" s="190" t="s">
        <v>13</v>
      </c>
      <c r="D4" s="190">
        <v>600</v>
      </c>
      <c r="F4" s="89"/>
      <c r="G4" s="228"/>
      <c r="H4" s="228"/>
      <c r="I4" s="228"/>
      <c r="J4" s="228"/>
    </row>
    <row r="5" spans="2:10" s="102" customFormat="1" ht="12.75">
      <c r="B5" s="102" t="s">
        <v>178</v>
      </c>
      <c r="H5" s="266"/>
      <c r="I5" s="266"/>
      <c r="J5" s="266"/>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K3"/>
  <sheetViews>
    <sheetView zoomScalePageLayoutView="0" workbookViewId="0" topLeftCell="A1">
      <selection activeCell="A3" sqref="A3:D3"/>
    </sheetView>
  </sheetViews>
  <sheetFormatPr defaultColWidth="9.00390625" defaultRowHeight="12.75"/>
  <cols>
    <col min="2" max="2" width="25.625" style="0" customWidth="1"/>
    <col min="7" max="7" width="11.625" style="0" customWidth="1"/>
  </cols>
  <sheetData>
    <row r="1" ht="12.75">
      <c r="B1" t="s">
        <v>361</v>
      </c>
    </row>
    <row r="2" spans="1:11" ht="51">
      <c r="A2" s="2" t="s">
        <v>1</v>
      </c>
      <c r="B2" s="2" t="s">
        <v>2</v>
      </c>
      <c r="C2" s="2" t="s">
        <v>3</v>
      </c>
      <c r="D2" s="2" t="s">
        <v>4</v>
      </c>
      <c r="E2" s="3" t="s">
        <v>5</v>
      </c>
      <c r="F2" s="2" t="s">
        <v>6</v>
      </c>
      <c r="G2" s="4" t="s">
        <v>7</v>
      </c>
      <c r="H2" s="3" t="s">
        <v>8</v>
      </c>
      <c r="I2" s="2" t="s">
        <v>9</v>
      </c>
      <c r="J2" s="2" t="s">
        <v>10</v>
      </c>
      <c r="K2" s="5" t="s">
        <v>121</v>
      </c>
    </row>
    <row r="3" spans="1:11" ht="115.5" customHeight="1">
      <c r="A3" s="48" t="s">
        <v>12</v>
      </c>
      <c r="B3" s="258" t="s">
        <v>364</v>
      </c>
      <c r="C3" s="253" t="s">
        <v>365</v>
      </c>
      <c r="D3" s="253">
        <v>3000</v>
      </c>
      <c r="E3" s="260"/>
      <c r="F3" s="261"/>
      <c r="G3" s="262"/>
      <c r="H3" s="259"/>
      <c r="I3" s="259"/>
      <c r="J3" s="259"/>
      <c r="K3" s="232"/>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2:K4"/>
  <sheetViews>
    <sheetView zoomScalePageLayoutView="0" workbookViewId="0" topLeftCell="A1">
      <selection activeCell="A4" sqref="A4:D4"/>
    </sheetView>
  </sheetViews>
  <sheetFormatPr defaultColWidth="9.00390625" defaultRowHeight="12.75"/>
  <cols>
    <col min="1" max="1" width="4.375" style="0" customWidth="1"/>
    <col min="2" max="2" width="25.875" style="0" customWidth="1"/>
    <col min="3" max="3" width="13.125" style="0" customWidth="1"/>
    <col min="7" max="7" width="12.375" style="0" customWidth="1"/>
  </cols>
  <sheetData>
    <row r="2" ht="12.75">
      <c r="B2" t="s">
        <v>362</v>
      </c>
    </row>
    <row r="3" spans="1:11" ht="51">
      <c r="A3" s="2" t="s">
        <v>1</v>
      </c>
      <c r="B3" s="2" t="s">
        <v>2</v>
      </c>
      <c r="C3" s="2" t="s">
        <v>3</v>
      </c>
      <c r="D3" s="2" t="s">
        <v>4</v>
      </c>
      <c r="E3" s="3" t="s">
        <v>5</v>
      </c>
      <c r="F3" s="2" t="s">
        <v>6</v>
      </c>
      <c r="G3" s="4" t="s">
        <v>7</v>
      </c>
      <c r="H3" s="3" t="s">
        <v>8</v>
      </c>
      <c r="I3" s="2" t="s">
        <v>9</v>
      </c>
      <c r="J3" s="2" t="s">
        <v>10</v>
      </c>
      <c r="K3" s="5" t="s">
        <v>121</v>
      </c>
    </row>
    <row r="4" spans="1:11" ht="68.25" customHeight="1">
      <c r="A4" s="48" t="s">
        <v>12</v>
      </c>
      <c r="B4" s="252" t="s">
        <v>363</v>
      </c>
      <c r="C4" s="253" t="s">
        <v>165</v>
      </c>
      <c r="D4" s="254">
        <v>1000</v>
      </c>
      <c r="E4" s="255"/>
      <c r="F4" s="256"/>
      <c r="G4" s="257"/>
      <c r="H4" s="163"/>
      <c r="I4" s="163"/>
      <c r="J4" s="163"/>
      <c r="K4" s="23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K35"/>
  <sheetViews>
    <sheetView zoomScalePageLayoutView="0" workbookViewId="0" topLeftCell="A31">
      <selection activeCell="P7" sqref="P7"/>
    </sheetView>
  </sheetViews>
  <sheetFormatPr defaultColWidth="9.00390625" defaultRowHeight="12.75"/>
  <cols>
    <col min="1" max="1" width="5.25390625" style="1" customWidth="1"/>
    <col min="2" max="2" width="40.75390625" style="1" customWidth="1"/>
    <col min="3" max="3" width="6.75390625" style="1" customWidth="1"/>
    <col min="4" max="4" width="8.75390625" style="1" customWidth="1"/>
    <col min="5" max="5" width="10.625" style="1" customWidth="1"/>
    <col min="6" max="6" width="7.625" style="1" customWidth="1"/>
    <col min="7" max="7" width="11.00390625" style="1" customWidth="1"/>
    <col min="8" max="8" width="9.25390625" style="24" customWidth="1"/>
    <col min="9" max="9" width="9.00390625" style="1" customWidth="1"/>
    <col min="10" max="11" width="9.875" style="1" customWidth="1"/>
    <col min="12" max="16384" width="9.125" style="1" customWidth="1"/>
  </cols>
  <sheetData>
    <row r="1" spans="1:11" ht="12.75" customHeight="1">
      <c r="A1" s="444" t="s">
        <v>80</v>
      </c>
      <c r="B1" s="444"/>
      <c r="C1" s="444"/>
      <c r="D1" s="32"/>
      <c r="E1" s="33"/>
      <c r="F1" s="33"/>
      <c r="G1" s="33"/>
      <c r="K1" s="33"/>
    </row>
    <row r="2" spans="1:11" ht="51">
      <c r="A2" s="2" t="s">
        <v>1</v>
      </c>
      <c r="B2" s="2" t="s">
        <v>2</v>
      </c>
      <c r="C2" s="2" t="s">
        <v>3</v>
      </c>
      <c r="D2" s="2" t="s">
        <v>81</v>
      </c>
      <c r="E2" s="3" t="s">
        <v>5</v>
      </c>
      <c r="F2" s="2" t="s">
        <v>6</v>
      </c>
      <c r="G2" s="2" t="s">
        <v>7</v>
      </c>
      <c r="H2" s="3" t="s">
        <v>8</v>
      </c>
      <c r="I2" s="2" t="s">
        <v>9</v>
      </c>
      <c r="J2" s="2" t="s">
        <v>10</v>
      </c>
      <c r="K2" s="5" t="s">
        <v>11</v>
      </c>
    </row>
    <row r="3" spans="1:11" ht="63.75">
      <c r="A3" s="6" t="s">
        <v>12</v>
      </c>
      <c r="B3" s="7" t="s">
        <v>82</v>
      </c>
      <c r="C3" s="6" t="s">
        <v>13</v>
      </c>
      <c r="D3" s="6">
        <v>200</v>
      </c>
      <c r="E3" s="8"/>
      <c r="F3" s="9"/>
      <c r="G3" s="8"/>
      <c r="H3" s="26"/>
      <c r="I3" s="26"/>
      <c r="J3" s="8"/>
      <c r="K3" s="6"/>
    </row>
    <row r="4" spans="1:11" ht="51">
      <c r="A4" s="6" t="s">
        <v>14</v>
      </c>
      <c r="B4" s="7" t="s">
        <v>441</v>
      </c>
      <c r="C4" s="6" t="s">
        <v>13</v>
      </c>
      <c r="D4" s="6">
        <v>800</v>
      </c>
      <c r="E4" s="8"/>
      <c r="F4" s="9"/>
      <c r="G4" s="8"/>
      <c r="H4" s="26"/>
      <c r="I4" s="26"/>
      <c r="J4" s="8"/>
      <c r="K4" s="6"/>
    </row>
    <row r="5" spans="1:11" ht="25.5">
      <c r="A5" s="6" t="s">
        <v>15</v>
      </c>
      <c r="B5" s="7" t="s">
        <v>83</v>
      </c>
      <c r="C5" s="6" t="s">
        <v>13</v>
      </c>
      <c r="D5" s="6">
        <v>5</v>
      </c>
      <c r="E5" s="8"/>
      <c r="F5" s="9"/>
      <c r="G5" s="8"/>
      <c r="H5" s="26"/>
      <c r="I5" s="26"/>
      <c r="J5" s="8"/>
      <c r="K5" s="6"/>
    </row>
    <row r="6" spans="1:11" s="305" customFormat="1" ht="25.5">
      <c r="A6" s="6" t="s">
        <v>16</v>
      </c>
      <c r="B6" s="13" t="s">
        <v>442</v>
      </c>
      <c r="C6" s="14" t="s">
        <v>13</v>
      </c>
      <c r="D6" s="14">
        <v>30</v>
      </c>
      <c r="E6" s="34"/>
      <c r="F6" s="105"/>
      <c r="G6" s="34"/>
      <c r="H6" s="106"/>
      <c r="I6" s="106"/>
      <c r="J6" s="34"/>
      <c r="K6" s="14"/>
    </row>
    <row r="7" spans="1:11" ht="51">
      <c r="A7" s="6" t="s">
        <v>17</v>
      </c>
      <c r="B7" s="13" t="s">
        <v>443</v>
      </c>
      <c r="C7" s="6" t="s">
        <v>25</v>
      </c>
      <c r="D7" s="6">
        <v>30</v>
      </c>
      <c r="E7" s="34"/>
      <c r="F7" s="9"/>
      <c r="G7" s="8"/>
      <c r="H7" s="26"/>
      <c r="I7" s="26"/>
      <c r="J7" s="8"/>
      <c r="K7" s="10"/>
    </row>
    <row r="8" spans="1:11" ht="24" customHeight="1">
      <c r="A8" s="6" t="s">
        <v>19</v>
      </c>
      <c r="B8" s="176" t="s">
        <v>283</v>
      </c>
      <c r="C8" s="159" t="s">
        <v>25</v>
      </c>
      <c r="D8" s="159">
        <v>10</v>
      </c>
      <c r="E8" s="161"/>
      <c r="F8" s="9"/>
      <c r="G8" s="161"/>
      <c r="H8" s="163"/>
      <c r="I8" s="163"/>
      <c r="J8" s="161"/>
      <c r="K8" s="164"/>
    </row>
    <row r="9" spans="1:11" ht="45.75" customHeight="1">
      <c r="A9" s="6" t="s">
        <v>21</v>
      </c>
      <c r="B9" s="30" t="s">
        <v>183</v>
      </c>
      <c r="C9" s="6" t="s">
        <v>96</v>
      </c>
      <c r="D9" s="6">
        <v>500</v>
      </c>
      <c r="E9" s="34"/>
      <c r="F9" s="9"/>
      <c r="G9" s="8"/>
      <c r="H9" s="26"/>
      <c r="I9" s="26"/>
      <c r="J9" s="8"/>
      <c r="K9" s="10"/>
    </row>
    <row r="10" spans="1:11" ht="89.25">
      <c r="A10" s="6" t="s">
        <v>23</v>
      </c>
      <c r="B10" s="121" t="s">
        <v>444</v>
      </c>
      <c r="C10" s="6" t="s">
        <v>13</v>
      </c>
      <c r="D10" s="6">
        <v>2000</v>
      </c>
      <c r="E10" s="8"/>
      <c r="F10" s="9"/>
      <c r="G10" s="8"/>
      <c r="H10" s="26"/>
      <c r="I10" s="26"/>
      <c r="J10" s="8"/>
      <c r="K10" s="6"/>
    </row>
    <row r="11" spans="1:11" ht="89.25">
      <c r="A11" s="6" t="s">
        <v>26</v>
      </c>
      <c r="B11" s="121" t="s">
        <v>445</v>
      </c>
      <c r="C11" s="6" t="s">
        <v>13</v>
      </c>
      <c r="D11" s="6">
        <v>500</v>
      </c>
      <c r="E11" s="8"/>
      <c r="F11" s="9"/>
      <c r="G11" s="8"/>
      <c r="H11" s="26"/>
      <c r="I11" s="26"/>
      <c r="J11" s="8"/>
      <c r="K11" s="6"/>
    </row>
    <row r="12" spans="1:11" ht="89.25">
      <c r="A12" s="6" t="s">
        <v>27</v>
      </c>
      <c r="B12" s="121" t="s">
        <v>446</v>
      </c>
      <c r="C12" s="6" t="s">
        <v>13</v>
      </c>
      <c r="D12" s="6">
        <v>500</v>
      </c>
      <c r="E12" s="8"/>
      <c r="F12" s="9"/>
      <c r="G12" s="8"/>
      <c r="H12" s="26"/>
      <c r="I12" s="26"/>
      <c r="J12" s="8"/>
      <c r="K12" s="6"/>
    </row>
    <row r="13" spans="1:11" ht="61.5" customHeight="1">
      <c r="A13" s="6" t="s">
        <v>29</v>
      </c>
      <c r="B13" s="121" t="s">
        <v>330</v>
      </c>
      <c r="C13" s="6" t="s">
        <v>13</v>
      </c>
      <c r="D13" s="6">
        <v>1500</v>
      </c>
      <c r="E13" s="8"/>
      <c r="F13" s="9"/>
      <c r="G13" s="8"/>
      <c r="H13" s="26"/>
      <c r="I13" s="26"/>
      <c r="J13" s="8"/>
      <c r="K13" s="6"/>
    </row>
    <row r="14" spans="1:11" ht="44.25" customHeight="1">
      <c r="A14" s="6" t="s">
        <v>30</v>
      </c>
      <c r="B14" s="121" t="s">
        <v>379</v>
      </c>
      <c r="C14" s="6" t="s">
        <v>13</v>
      </c>
      <c r="D14" s="6">
        <v>20</v>
      </c>
      <c r="E14" s="8"/>
      <c r="F14" s="9"/>
      <c r="G14" s="8"/>
      <c r="H14" s="26"/>
      <c r="I14" s="26"/>
      <c r="J14" s="8"/>
      <c r="K14" s="6"/>
    </row>
    <row r="15" spans="1:11" ht="51">
      <c r="A15" s="6" t="s">
        <v>31</v>
      </c>
      <c r="B15" s="7" t="s">
        <v>84</v>
      </c>
      <c r="C15" s="6" t="s">
        <v>13</v>
      </c>
      <c r="D15" s="6">
        <v>1200</v>
      </c>
      <c r="E15" s="8"/>
      <c r="F15" s="9"/>
      <c r="G15" s="8"/>
      <c r="H15" s="26"/>
      <c r="I15" s="26"/>
      <c r="J15" s="8"/>
      <c r="K15" s="6"/>
    </row>
    <row r="16" spans="1:11" ht="51">
      <c r="A16" s="6" t="s">
        <v>32</v>
      </c>
      <c r="B16" s="176" t="s">
        <v>85</v>
      </c>
      <c r="C16" s="6" t="s">
        <v>13</v>
      </c>
      <c r="D16" s="6">
        <v>300</v>
      </c>
      <c r="E16" s="8"/>
      <c r="F16" s="9"/>
      <c r="G16" s="8"/>
      <c r="H16" s="26"/>
      <c r="I16" s="26"/>
      <c r="J16" s="8"/>
      <c r="K16" s="6"/>
    </row>
    <row r="17" spans="1:11" ht="25.5">
      <c r="A17" s="6" t="s">
        <v>34</v>
      </c>
      <c r="B17" s="7" t="s">
        <v>86</v>
      </c>
      <c r="C17" s="6" t="s">
        <v>13</v>
      </c>
      <c r="D17" s="6">
        <v>20</v>
      </c>
      <c r="E17" s="8"/>
      <c r="F17" s="9"/>
      <c r="G17" s="8"/>
      <c r="H17" s="26"/>
      <c r="I17" s="26"/>
      <c r="J17" s="8"/>
      <c r="K17" s="6"/>
    </row>
    <row r="18" spans="1:11" ht="25.5">
      <c r="A18" s="6" t="s">
        <v>36</v>
      </c>
      <c r="B18" s="7" t="s">
        <v>87</v>
      </c>
      <c r="C18" s="6" t="s">
        <v>13</v>
      </c>
      <c r="D18" s="6">
        <v>20</v>
      </c>
      <c r="E18" s="8"/>
      <c r="F18" s="9"/>
      <c r="G18" s="8"/>
      <c r="H18" s="26"/>
      <c r="I18" s="26"/>
      <c r="J18" s="8"/>
      <c r="K18" s="6"/>
    </row>
    <row r="19" spans="1:11" ht="38.25">
      <c r="A19" s="6" t="s">
        <v>37</v>
      </c>
      <c r="B19" s="7" t="s">
        <v>189</v>
      </c>
      <c r="C19" s="6" t="s">
        <v>13</v>
      </c>
      <c r="D19" s="6">
        <v>20</v>
      </c>
      <c r="E19" s="8"/>
      <c r="F19" s="9"/>
      <c r="G19" s="8"/>
      <c r="H19" s="26"/>
      <c r="I19" s="26"/>
      <c r="J19" s="8"/>
      <c r="K19" s="6"/>
    </row>
    <row r="20" spans="1:11" ht="76.5">
      <c r="A20" s="6" t="s">
        <v>39</v>
      </c>
      <c r="B20" s="121" t="s">
        <v>447</v>
      </c>
      <c r="C20" s="6" t="s">
        <v>13</v>
      </c>
      <c r="D20" s="6">
        <v>20</v>
      </c>
      <c r="E20" s="8"/>
      <c r="F20" s="9"/>
      <c r="G20" s="8"/>
      <c r="H20" s="26"/>
      <c r="I20" s="26"/>
      <c r="J20" s="8"/>
      <c r="K20" s="6"/>
    </row>
    <row r="21" spans="1:11" ht="51">
      <c r="A21" s="6" t="s">
        <v>41</v>
      </c>
      <c r="B21" s="15" t="s">
        <v>88</v>
      </c>
      <c r="C21" s="6" t="s">
        <v>13</v>
      </c>
      <c r="D21" s="6">
        <v>20</v>
      </c>
      <c r="E21" s="8"/>
      <c r="F21" s="9"/>
      <c r="G21" s="8"/>
      <c r="H21" s="26"/>
      <c r="I21" s="26"/>
      <c r="J21" s="8"/>
      <c r="K21" s="6"/>
    </row>
    <row r="22" spans="1:11" ht="102">
      <c r="A22" s="6" t="s">
        <v>43</v>
      </c>
      <c r="B22" s="177" t="s">
        <v>296</v>
      </c>
      <c r="C22" s="6" t="s">
        <v>96</v>
      </c>
      <c r="D22" s="6">
        <v>20</v>
      </c>
      <c r="E22" s="8"/>
      <c r="F22" s="9"/>
      <c r="G22" s="8"/>
      <c r="H22" s="26"/>
      <c r="I22" s="26"/>
      <c r="J22" s="8"/>
      <c r="K22" s="6"/>
    </row>
    <row r="23" spans="1:11" ht="12.75">
      <c r="A23" s="6" t="s">
        <v>45</v>
      </c>
      <c r="B23" s="15" t="s">
        <v>89</v>
      </c>
      <c r="C23" s="6" t="s">
        <v>13</v>
      </c>
      <c r="D23" s="6">
        <v>100</v>
      </c>
      <c r="E23" s="8"/>
      <c r="F23" s="9"/>
      <c r="G23" s="8"/>
      <c r="H23" s="26"/>
      <c r="I23" s="26"/>
      <c r="J23" s="8"/>
      <c r="K23" s="6"/>
    </row>
    <row r="24" spans="1:11" ht="25.5">
      <c r="A24" s="6" t="s">
        <v>47</v>
      </c>
      <c r="B24" s="15" t="s">
        <v>90</v>
      </c>
      <c r="C24" s="6" t="s">
        <v>13</v>
      </c>
      <c r="D24" s="6">
        <v>600</v>
      </c>
      <c r="E24" s="8"/>
      <c r="F24" s="9"/>
      <c r="G24" s="8"/>
      <c r="H24" s="26"/>
      <c r="I24" s="26"/>
      <c r="J24" s="8"/>
      <c r="K24" s="6"/>
    </row>
    <row r="25" spans="1:11" ht="25.5">
      <c r="A25" s="6" t="s">
        <v>48</v>
      </c>
      <c r="B25" s="15" t="s">
        <v>91</v>
      </c>
      <c r="C25" s="6" t="s">
        <v>13</v>
      </c>
      <c r="D25" s="14">
        <v>500</v>
      </c>
      <c r="E25" s="8"/>
      <c r="F25" s="9"/>
      <c r="G25" s="8"/>
      <c r="H25" s="26"/>
      <c r="I25" s="26"/>
      <c r="J25" s="8"/>
      <c r="K25" s="6"/>
    </row>
    <row r="26" spans="1:11" ht="12.75">
      <c r="A26" s="6" t="s">
        <v>49</v>
      </c>
      <c r="B26" s="15" t="s">
        <v>92</v>
      </c>
      <c r="C26" s="6" t="s">
        <v>13</v>
      </c>
      <c r="D26" s="6">
        <v>10</v>
      </c>
      <c r="E26" s="8"/>
      <c r="F26" s="9"/>
      <c r="G26" s="8"/>
      <c r="H26" s="26"/>
      <c r="I26" s="26"/>
      <c r="J26" s="8"/>
      <c r="K26" s="6"/>
    </row>
    <row r="27" spans="1:11" ht="12.75">
      <c r="A27" s="6" t="s">
        <v>50</v>
      </c>
      <c r="B27" s="15" t="s">
        <v>448</v>
      </c>
      <c r="C27" s="6" t="s">
        <v>13</v>
      </c>
      <c r="D27" s="6">
        <v>2</v>
      </c>
      <c r="E27" s="8"/>
      <c r="F27" s="9"/>
      <c r="G27" s="8"/>
      <c r="H27" s="26"/>
      <c r="I27" s="26"/>
      <c r="J27" s="8"/>
      <c r="K27" s="6"/>
    </row>
    <row r="28" spans="1:11" ht="38.25">
      <c r="A28" s="6" t="s">
        <v>52</v>
      </c>
      <c r="B28" s="15" t="s">
        <v>93</v>
      </c>
      <c r="D28" s="6">
        <v>70</v>
      </c>
      <c r="E28" s="8"/>
      <c r="F28" s="9"/>
      <c r="G28" s="8"/>
      <c r="H28" s="26"/>
      <c r="I28" s="26"/>
      <c r="J28" s="8"/>
      <c r="K28" s="6"/>
    </row>
    <row r="29" spans="1:11" s="305" customFormat="1" ht="38.25" customHeight="1">
      <c r="A29" s="6" t="s">
        <v>54</v>
      </c>
      <c r="B29" s="13" t="s">
        <v>449</v>
      </c>
      <c r="C29" s="14" t="s">
        <v>13</v>
      </c>
      <c r="D29" s="14">
        <v>600</v>
      </c>
      <c r="E29" s="34"/>
      <c r="F29" s="105"/>
      <c r="G29" s="34"/>
      <c r="H29" s="106"/>
      <c r="I29" s="106"/>
      <c r="J29" s="34"/>
      <c r="K29" s="14"/>
    </row>
    <row r="30" spans="1:11" ht="93" customHeight="1">
      <c r="A30" s="6" t="s">
        <v>56</v>
      </c>
      <c r="B30" s="40" t="s">
        <v>94</v>
      </c>
      <c r="C30" s="6" t="s">
        <v>13</v>
      </c>
      <c r="D30" s="6">
        <v>20</v>
      </c>
      <c r="E30" s="8"/>
      <c r="F30" s="9"/>
      <c r="G30" s="8"/>
      <c r="H30" s="26"/>
      <c r="I30" s="26"/>
      <c r="J30" s="8"/>
      <c r="K30" s="6"/>
    </row>
    <row r="31" spans="1:11" ht="83.25" customHeight="1">
      <c r="A31" s="6" t="s">
        <v>57</v>
      </c>
      <c r="B31" s="60" t="s">
        <v>95</v>
      </c>
      <c r="C31" s="6" t="s">
        <v>96</v>
      </c>
      <c r="D31" s="6">
        <v>5</v>
      </c>
      <c r="E31" s="8"/>
      <c r="F31" s="9"/>
      <c r="G31" s="8"/>
      <c r="H31" s="26"/>
      <c r="I31" s="26"/>
      <c r="J31" s="8"/>
      <c r="K31" s="6"/>
    </row>
    <row r="32" spans="1:11" ht="51" customHeight="1">
      <c r="A32" s="6" t="s">
        <v>58</v>
      </c>
      <c r="B32" s="85" t="s">
        <v>309</v>
      </c>
      <c r="C32" s="107" t="s">
        <v>96</v>
      </c>
      <c r="D32" s="6">
        <v>50</v>
      </c>
      <c r="E32" s="8"/>
      <c r="F32" s="9"/>
      <c r="G32" s="8"/>
      <c r="H32" s="26"/>
      <c r="I32" s="26"/>
      <c r="J32" s="8"/>
      <c r="K32" s="6"/>
    </row>
    <row r="33" spans="1:11" ht="25.5">
      <c r="A33" s="6" t="s">
        <v>59</v>
      </c>
      <c r="B33" s="203" t="s">
        <v>190</v>
      </c>
      <c r="C33" s="332" t="s">
        <v>13</v>
      </c>
      <c r="D33" s="35">
        <v>100</v>
      </c>
      <c r="E33" s="36"/>
      <c r="F33" s="9"/>
      <c r="G33" s="68"/>
      <c r="H33" s="37"/>
      <c r="I33" s="37"/>
      <c r="J33" s="38"/>
      <c r="K33" s="35"/>
    </row>
    <row r="34" spans="1:11" ht="38.25">
      <c r="A34" s="6" t="s">
        <v>60</v>
      </c>
      <c r="B34" s="121" t="s">
        <v>229</v>
      </c>
      <c r="C34" s="123" t="s">
        <v>25</v>
      </c>
      <c r="D34" s="123">
        <v>2</v>
      </c>
      <c r="E34" s="126"/>
      <c r="F34" s="124"/>
      <c r="G34" s="125"/>
      <c r="H34" s="125"/>
      <c r="I34" s="125"/>
      <c r="J34" s="125"/>
      <c r="K34" s="123"/>
    </row>
    <row r="35" spans="2:10" ht="12.75">
      <c r="B35" s="1" t="s">
        <v>174</v>
      </c>
      <c r="H35" s="318">
        <f>SUM(H3:H34)</f>
        <v>0</v>
      </c>
      <c r="J35" s="319">
        <f>SUM(J3:J34)</f>
        <v>0</v>
      </c>
    </row>
  </sheetData>
  <sheetProtection selectLockedCells="1" selectUnlockedCells="1"/>
  <mergeCells count="1">
    <mergeCell ref="A1:C1"/>
  </mergeCells>
  <printOptions/>
  <pageMargins left="0.25" right="0.25" top="0.75" bottom="0.75" header="0.5118055555555555" footer="0.511805555555555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3:K5"/>
  <sheetViews>
    <sheetView zoomScalePageLayoutView="0" workbookViewId="0" topLeftCell="A1">
      <selection activeCell="A5" sqref="A5:D5"/>
    </sheetView>
  </sheetViews>
  <sheetFormatPr defaultColWidth="9.00390625" defaultRowHeight="12.75"/>
  <cols>
    <col min="1" max="1" width="5.00390625" style="0" customWidth="1"/>
    <col min="2" max="2" width="31.375" style="0" customWidth="1"/>
    <col min="11" max="11" width="12.625" style="0" customWidth="1"/>
  </cols>
  <sheetData>
    <row r="3" spans="1:3" ht="12.75">
      <c r="A3" s="441" t="s">
        <v>368</v>
      </c>
      <c r="B3" s="441"/>
      <c r="C3" s="441"/>
    </row>
    <row r="4" spans="1:11" ht="51">
      <c r="A4" s="2" t="s">
        <v>1</v>
      </c>
      <c r="B4" s="2" t="s">
        <v>2</v>
      </c>
      <c r="C4" s="2" t="s">
        <v>3</v>
      </c>
      <c r="D4" s="2" t="s">
        <v>4</v>
      </c>
      <c r="E4" s="3" t="s">
        <v>5</v>
      </c>
      <c r="F4" s="2" t="s">
        <v>6</v>
      </c>
      <c r="G4" s="4" t="s">
        <v>7</v>
      </c>
      <c r="H4" s="3" t="s">
        <v>8</v>
      </c>
      <c r="I4" s="2" t="s">
        <v>9</v>
      </c>
      <c r="J4" s="2" t="s">
        <v>10</v>
      </c>
      <c r="K4" s="5" t="s">
        <v>121</v>
      </c>
    </row>
    <row r="5" spans="1:11" ht="28.5" customHeight="1">
      <c r="A5" s="25" t="s">
        <v>12</v>
      </c>
      <c r="B5" s="64" t="s">
        <v>369</v>
      </c>
      <c r="C5" s="25" t="s">
        <v>165</v>
      </c>
      <c r="D5" s="25">
        <v>600</v>
      </c>
      <c r="E5" s="25"/>
      <c r="F5" s="144"/>
      <c r="G5" s="25"/>
      <c r="H5" s="25"/>
      <c r="I5" s="25"/>
      <c r="J5" s="25"/>
      <c r="K5" s="25"/>
    </row>
  </sheetData>
  <sheetProtection/>
  <mergeCells count="1">
    <mergeCell ref="A3:C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2:L4"/>
  <sheetViews>
    <sheetView zoomScalePageLayoutView="0" workbookViewId="0" topLeftCell="A1">
      <selection activeCell="A4" sqref="A4:D4"/>
    </sheetView>
  </sheetViews>
  <sheetFormatPr defaultColWidth="9.00390625" defaultRowHeight="12.75"/>
  <cols>
    <col min="2" max="2" width="34.00390625" style="0" customWidth="1"/>
  </cols>
  <sheetData>
    <row r="2" spans="1:3" ht="12.75">
      <c r="A2" s="441" t="s">
        <v>371</v>
      </c>
      <c r="B2" s="441"/>
      <c r="C2" s="441"/>
    </row>
    <row r="3" spans="1:11" ht="51">
      <c r="A3" s="2" t="s">
        <v>1</v>
      </c>
      <c r="B3" s="2" t="s">
        <v>2</v>
      </c>
      <c r="C3" s="2" t="s">
        <v>3</v>
      </c>
      <c r="D3" s="2" t="s">
        <v>4</v>
      </c>
      <c r="E3" s="3" t="s">
        <v>5</v>
      </c>
      <c r="F3" s="2" t="s">
        <v>6</v>
      </c>
      <c r="G3" s="4" t="s">
        <v>7</v>
      </c>
      <c r="H3" s="3" t="s">
        <v>8</v>
      </c>
      <c r="I3" s="2" t="s">
        <v>9</v>
      </c>
      <c r="J3" s="2" t="s">
        <v>10</v>
      </c>
      <c r="K3" s="5" t="s">
        <v>121</v>
      </c>
    </row>
    <row r="4" spans="1:12" ht="48" customHeight="1">
      <c r="A4" s="6">
        <v>1</v>
      </c>
      <c r="B4" s="7" t="s">
        <v>55</v>
      </c>
      <c r="C4" s="14" t="s">
        <v>13</v>
      </c>
      <c r="D4" s="6">
        <v>20</v>
      </c>
      <c r="E4" s="8"/>
      <c r="F4" s="9"/>
      <c r="G4" s="8"/>
      <c r="H4" s="8"/>
      <c r="I4" s="8"/>
      <c r="J4" s="8"/>
      <c r="K4" s="116"/>
      <c r="L4" s="371"/>
    </row>
  </sheetData>
  <sheetProtection/>
  <mergeCells count="1">
    <mergeCell ref="A2:C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L21"/>
  <sheetViews>
    <sheetView tabSelected="1" zoomScalePageLayoutView="0" workbookViewId="0" topLeftCell="C1">
      <selection activeCell="L6" sqref="L6"/>
    </sheetView>
  </sheetViews>
  <sheetFormatPr defaultColWidth="9.00390625" defaultRowHeight="12.75"/>
  <cols>
    <col min="1" max="1" width="5.25390625" style="291" customWidth="1"/>
    <col min="2" max="2" width="60.125" style="291" customWidth="1"/>
    <col min="3" max="3" width="9.125" style="291" customWidth="1"/>
    <col min="4" max="4" width="9.125" style="339" customWidth="1"/>
    <col min="5" max="5" width="9.125" style="291" customWidth="1"/>
    <col min="6" max="6" width="11.75390625" style="291" customWidth="1"/>
    <col min="7" max="7" width="11.875" style="291" customWidth="1"/>
    <col min="8" max="8" width="9.125" style="291" customWidth="1"/>
    <col min="9" max="9" width="12.875" style="291" customWidth="1"/>
    <col min="10" max="10" width="11.25390625" style="291" customWidth="1"/>
    <col min="11" max="12" width="9.125" style="291" customWidth="1"/>
  </cols>
  <sheetData>
    <row r="1" ht="15">
      <c r="B1" s="372" t="s">
        <v>465</v>
      </c>
    </row>
    <row r="2" spans="1:12" ht="15">
      <c r="A2" s="274" t="s">
        <v>12</v>
      </c>
      <c r="B2" s="275" t="s">
        <v>373</v>
      </c>
      <c r="C2" s="275"/>
      <c r="D2" s="274" t="s">
        <v>122</v>
      </c>
      <c r="E2" s="276">
        <v>50</v>
      </c>
      <c r="F2" s="277"/>
      <c r="G2" s="278"/>
      <c r="H2" s="277"/>
      <c r="I2" s="277"/>
      <c r="J2" s="277"/>
      <c r="K2" s="277"/>
      <c r="L2" s="279"/>
    </row>
    <row r="3" spans="1:12" ht="15">
      <c r="A3" s="274" t="s">
        <v>14</v>
      </c>
      <c r="B3" s="275" t="s">
        <v>123</v>
      </c>
      <c r="C3" s="275"/>
      <c r="D3" s="274" t="s">
        <v>122</v>
      </c>
      <c r="E3" s="276">
        <v>50</v>
      </c>
      <c r="F3" s="277"/>
      <c r="G3" s="278"/>
      <c r="H3" s="277"/>
      <c r="I3" s="277"/>
      <c r="J3" s="277"/>
      <c r="K3" s="277"/>
      <c r="L3" s="279"/>
    </row>
    <row r="4" spans="1:12" ht="45">
      <c r="A4" s="274" t="s">
        <v>15</v>
      </c>
      <c r="B4" s="275" t="s">
        <v>124</v>
      </c>
      <c r="C4" s="275"/>
      <c r="D4" s="274" t="s">
        <v>25</v>
      </c>
      <c r="E4" s="276">
        <v>20</v>
      </c>
      <c r="F4" s="277"/>
      <c r="G4" s="278"/>
      <c r="H4" s="277"/>
      <c r="I4" s="277"/>
      <c r="J4" s="277"/>
      <c r="K4" s="277"/>
      <c r="L4" s="279"/>
    </row>
    <row r="5" spans="1:12" ht="30">
      <c r="A5" s="274" t="s">
        <v>16</v>
      </c>
      <c r="B5" s="275" t="s">
        <v>125</v>
      </c>
      <c r="C5" s="275"/>
      <c r="D5" s="274" t="s">
        <v>13</v>
      </c>
      <c r="E5" s="276">
        <v>2</v>
      </c>
      <c r="F5" s="277"/>
      <c r="G5" s="278"/>
      <c r="H5" s="277"/>
      <c r="I5" s="277"/>
      <c r="J5" s="277"/>
      <c r="K5" s="277"/>
      <c r="L5" s="279"/>
    </row>
    <row r="6" spans="1:12" ht="15">
      <c r="A6" s="274" t="s">
        <v>17</v>
      </c>
      <c r="B6" s="280" t="s">
        <v>126</v>
      </c>
      <c r="C6" s="280"/>
      <c r="D6" s="281" t="s">
        <v>13</v>
      </c>
      <c r="E6" s="281">
        <v>5</v>
      </c>
      <c r="F6" s="282"/>
      <c r="G6" s="278"/>
      <c r="H6" s="282"/>
      <c r="I6" s="282"/>
      <c r="J6" s="282"/>
      <c r="K6" s="334"/>
      <c r="L6" s="335"/>
    </row>
    <row r="7" spans="1:12" ht="90">
      <c r="A7" s="274" t="s">
        <v>19</v>
      </c>
      <c r="B7" s="283" t="s">
        <v>425</v>
      </c>
      <c r="C7" s="284"/>
      <c r="D7" s="285" t="s">
        <v>25</v>
      </c>
      <c r="E7" s="285">
        <v>1</v>
      </c>
      <c r="F7" s="286"/>
      <c r="G7" s="287"/>
      <c r="H7" s="288"/>
      <c r="I7" s="287"/>
      <c r="J7" s="287"/>
      <c r="K7" s="285"/>
      <c r="L7" s="285"/>
    </row>
    <row r="8" spans="1:12" ht="75">
      <c r="A8" s="274" t="s">
        <v>21</v>
      </c>
      <c r="B8" s="283" t="s">
        <v>426</v>
      </c>
      <c r="C8" s="101"/>
      <c r="D8" s="285" t="s">
        <v>367</v>
      </c>
      <c r="E8" s="337">
        <v>20</v>
      </c>
      <c r="F8" s="290"/>
      <c r="G8" s="287"/>
      <c r="H8" s="288"/>
      <c r="I8" s="287"/>
      <c r="J8" s="287"/>
      <c r="K8" s="101"/>
      <c r="L8" s="289"/>
    </row>
    <row r="9" spans="1:12" s="229" customFormat="1" ht="105">
      <c r="A9" s="274" t="s">
        <v>23</v>
      </c>
      <c r="B9" s="295" t="s">
        <v>427</v>
      </c>
      <c r="C9" s="195"/>
      <c r="D9" s="296" t="s">
        <v>367</v>
      </c>
      <c r="E9" s="297">
        <v>20</v>
      </c>
      <c r="F9" s="298"/>
      <c r="G9" s="299"/>
      <c r="H9" s="300"/>
      <c r="I9" s="299"/>
      <c r="J9" s="299"/>
      <c r="K9" s="336"/>
      <c r="L9" s="336"/>
    </row>
    <row r="10" spans="1:12" ht="45">
      <c r="A10" s="274" t="s">
        <v>26</v>
      </c>
      <c r="B10" s="283" t="s">
        <v>428</v>
      </c>
      <c r="C10" s="101"/>
      <c r="D10" s="284" t="s">
        <v>367</v>
      </c>
      <c r="E10" s="292">
        <v>10</v>
      </c>
      <c r="F10" s="293"/>
      <c r="G10" s="287"/>
      <c r="H10" s="288"/>
      <c r="I10" s="287"/>
      <c r="J10" s="287"/>
      <c r="K10" s="101"/>
      <c r="L10" s="292"/>
    </row>
    <row r="11" spans="1:12" ht="15">
      <c r="A11" s="274" t="s">
        <v>27</v>
      </c>
      <c r="B11" s="101" t="s">
        <v>429</v>
      </c>
      <c r="C11" s="101"/>
      <c r="D11" s="338" t="s">
        <v>96</v>
      </c>
      <c r="E11" s="101">
        <v>1</v>
      </c>
      <c r="F11" s="101"/>
      <c r="G11" s="287"/>
      <c r="H11" s="288"/>
      <c r="I11" s="287"/>
      <c r="J11" s="287"/>
      <c r="K11" s="101"/>
      <c r="L11" s="101"/>
    </row>
    <row r="12" spans="1:12" ht="90">
      <c r="A12" s="274" t="s">
        <v>29</v>
      </c>
      <c r="B12" s="294" t="s">
        <v>430</v>
      </c>
      <c r="C12" s="101"/>
      <c r="D12" s="284" t="s">
        <v>318</v>
      </c>
      <c r="E12" s="292">
        <v>5</v>
      </c>
      <c r="F12" s="286"/>
      <c r="G12" s="287"/>
      <c r="H12" s="288"/>
      <c r="I12" s="287"/>
      <c r="J12" s="287"/>
      <c r="K12" s="292"/>
      <c r="L12" s="101"/>
    </row>
    <row r="13" spans="1:12" ht="15">
      <c r="A13" s="274" t="s">
        <v>30</v>
      </c>
      <c r="B13" s="101" t="s">
        <v>429</v>
      </c>
      <c r="C13" s="101" t="s">
        <v>96</v>
      </c>
      <c r="D13" s="338" t="s">
        <v>96</v>
      </c>
      <c r="E13" s="101">
        <v>1</v>
      </c>
      <c r="F13" s="101"/>
      <c r="G13" s="287"/>
      <c r="H13" s="288"/>
      <c r="I13" s="287"/>
      <c r="J13" s="287"/>
      <c r="K13" s="101"/>
      <c r="L13" s="101"/>
    </row>
    <row r="14" spans="2:10" ht="15">
      <c r="B14" s="291" t="s">
        <v>466</v>
      </c>
      <c r="I14" s="373">
        <f>SUM(I2:I13)</f>
        <v>0</v>
      </c>
      <c r="J14" s="373">
        <f>SUM(J2:J13)</f>
        <v>0</v>
      </c>
    </row>
    <row r="21" ht="15">
      <c r="K21" s="372"/>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2:L11"/>
  <sheetViews>
    <sheetView zoomScalePageLayoutView="0" workbookViewId="0" topLeftCell="A1">
      <selection activeCell="H6" sqref="H6"/>
    </sheetView>
  </sheetViews>
  <sheetFormatPr defaultColWidth="9.00390625" defaultRowHeight="12.75"/>
  <cols>
    <col min="1" max="1" width="4.625" style="0" customWidth="1"/>
    <col min="2" max="2" width="45.125" style="0" customWidth="1"/>
  </cols>
  <sheetData>
    <row r="2" spans="1:11" ht="12.75">
      <c r="A2" s="441" t="s">
        <v>508</v>
      </c>
      <c r="B2" s="441"/>
      <c r="C2" s="441"/>
      <c r="D2" s="21"/>
      <c r="E2" s="20"/>
      <c r="F2" s="20"/>
      <c r="G2" s="20"/>
      <c r="H2" s="24"/>
      <c r="I2" s="1"/>
      <c r="J2" s="1"/>
      <c r="K2" s="20"/>
    </row>
    <row r="3" spans="1:11" ht="51">
      <c r="A3" s="2" t="s">
        <v>1</v>
      </c>
      <c r="B3" s="2" t="s">
        <v>2</v>
      </c>
      <c r="C3" s="2" t="s">
        <v>3</v>
      </c>
      <c r="D3" s="2" t="s">
        <v>4</v>
      </c>
      <c r="E3" s="3" t="s">
        <v>5</v>
      </c>
      <c r="F3" s="2" t="s">
        <v>6</v>
      </c>
      <c r="G3" s="2" t="s">
        <v>7</v>
      </c>
      <c r="H3" s="3" t="s">
        <v>8</v>
      </c>
      <c r="I3" s="2" t="s">
        <v>9</v>
      </c>
      <c r="J3" s="2" t="s">
        <v>10</v>
      </c>
      <c r="K3" s="71" t="s">
        <v>11</v>
      </c>
    </row>
    <row r="4" spans="1:12" ht="83.25" customHeight="1">
      <c r="A4" s="195" t="s">
        <v>12</v>
      </c>
      <c r="B4" s="85" t="s">
        <v>238</v>
      </c>
      <c r="C4" s="87" t="s">
        <v>13</v>
      </c>
      <c r="D4" s="87">
        <v>1000</v>
      </c>
      <c r="E4" s="88"/>
      <c r="F4" s="89"/>
      <c r="G4" s="88"/>
      <c r="H4" s="108"/>
      <c r="I4" s="108"/>
      <c r="J4" s="88"/>
      <c r="K4" s="87"/>
      <c r="L4" s="311"/>
    </row>
    <row r="5" spans="1:12" ht="84.75" customHeight="1">
      <c r="A5" s="195" t="s">
        <v>14</v>
      </c>
      <c r="B5" s="85" t="s">
        <v>239</v>
      </c>
      <c r="C5" s="87" t="s">
        <v>13</v>
      </c>
      <c r="D5" s="87">
        <v>1000</v>
      </c>
      <c r="E5" s="88"/>
      <c r="F5" s="89"/>
      <c r="G5" s="88"/>
      <c r="H5" s="108"/>
      <c r="I5" s="108"/>
      <c r="J5" s="88"/>
      <c r="K5" s="87"/>
      <c r="L5" s="311"/>
    </row>
    <row r="6" spans="1:12" ht="76.5">
      <c r="A6" s="195" t="s">
        <v>15</v>
      </c>
      <c r="B6" s="60" t="s">
        <v>320</v>
      </c>
      <c r="C6" s="61" t="s">
        <v>13</v>
      </c>
      <c r="D6" s="61">
        <v>1000</v>
      </c>
      <c r="E6" s="189"/>
      <c r="F6" s="142"/>
      <c r="G6" s="62"/>
      <c r="H6" s="77"/>
      <c r="I6" s="77"/>
      <c r="J6" s="62"/>
      <c r="K6" s="61"/>
      <c r="L6" s="90"/>
    </row>
    <row r="7" spans="1:12" ht="165.75">
      <c r="A7" s="195" t="s">
        <v>16</v>
      </c>
      <c r="B7" s="133" t="s">
        <v>305</v>
      </c>
      <c r="C7" s="190" t="s">
        <v>25</v>
      </c>
      <c r="D7" s="111">
        <v>5</v>
      </c>
      <c r="E7" s="111"/>
      <c r="F7" s="89"/>
      <c r="G7" s="111"/>
      <c r="H7" s="111"/>
      <c r="I7" s="111"/>
      <c r="J7" s="111"/>
      <c r="K7" s="90"/>
      <c r="L7" s="90"/>
    </row>
    <row r="8" spans="1:12" ht="165.75">
      <c r="A8" s="432" t="s">
        <v>17</v>
      </c>
      <c r="B8" s="433" t="s">
        <v>306</v>
      </c>
      <c r="C8" s="248" t="s">
        <v>25</v>
      </c>
      <c r="D8" s="434">
        <v>5</v>
      </c>
      <c r="E8" s="434"/>
      <c r="F8" s="435"/>
      <c r="G8" s="434"/>
      <c r="H8" s="434"/>
      <c r="I8" s="434"/>
      <c r="J8" s="434"/>
      <c r="K8" s="436"/>
      <c r="L8" s="436"/>
    </row>
    <row r="9" spans="1:11" s="90" customFormat="1" ht="76.5">
      <c r="A9" s="195" t="s">
        <v>19</v>
      </c>
      <c r="B9" s="85" t="s">
        <v>239</v>
      </c>
      <c r="C9" s="87" t="s">
        <v>13</v>
      </c>
      <c r="D9" s="87">
        <v>1000</v>
      </c>
      <c r="E9" s="88"/>
      <c r="F9" s="89"/>
      <c r="G9" s="88"/>
      <c r="H9" s="108"/>
      <c r="I9" s="108"/>
      <c r="J9" s="88"/>
      <c r="K9" s="87"/>
    </row>
    <row r="10" spans="2:10" ht="12.75">
      <c r="B10" s="431" t="s">
        <v>178</v>
      </c>
      <c r="H10" s="72">
        <f>SUM(H4:H9)</f>
        <v>0</v>
      </c>
      <c r="I10" s="430">
        <f>J10-H10</f>
        <v>0</v>
      </c>
      <c r="J10" s="72">
        <f>SUM(J4:J9)</f>
        <v>0</v>
      </c>
    </row>
    <row r="11" ht="12.75">
      <c r="B11" s="429"/>
    </row>
  </sheetData>
  <sheetProtection/>
  <mergeCells count="1">
    <mergeCell ref="A2:C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K65536"/>
  <sheetViews>
    <sheetView zoomScalePageLayoutView="0" workbookViewId="0" topLeftCell="A1">
      <selection activeCell="A1" sqref="A1:D3"/>
    </sheetView>
  </sheetViews>
  <sheetFormatPr defaultColWidth="9.00390625" defaultRowHeight="12.75"/>
  <cols>
    <col min="2" max="2" width="12.875" style="0" customWidth="1"/>
  </cols>
  <sheetData>
    <row r="1" spans="1:11" ht="63.75">
      <c r="A1" s="6" t="s">
        <v>12</v>
      </c>
      <c r="B1" s="13" t="s">
        <v>459</v>
      </c>
      <c r="C1" s="216" t="s">
        <v>165</v>
      </c>
      <c r="D1" s="56">
        <v>30</v>
      </c>
      <c r="E1" s="58"/>
      <c r="F1" s="59"/>
      <c r="G1" s="58"/>
      <c r="H1" s="341"/>
      <c r="I1" s="342"/>
      <c r="J1" s="189"/>
      <c r="K1" s="333"/>
    </row>
    <row r="2" spans="1:11" ht="51">
      <c r="A2" s="6" t="s">
        <v>14</v>
      </c>
      <c r="B2" s="40" t="s">
        <v>134</v>
      </c>
      <c r="C2" s="14" t="s">
        <v>13</v>
      </c>
      <c r="D2" s="6">
        <v>25</v>
      </c>
      <c r="E2" s="8"/>
      <c r="F2" s="9"/>
      <c r="G2" s="8"/>
      <c r="H2" s="26"/>
      <c r="I2" s="26"/>
      <c r="J2" s="8"/>
      <c r="K2" s="10"/>
    </row>
    <row r="3" spans="1:11" ht="89.25">
      <c r="A3" s="6" t="s">
        <v>15</v>
      </c>
      <c r="B3" s="7" t="s">
        <v>265</v>
      </c>
      <c r="C3" s="14" t="s">
        <v>13</v>
      </c>
      <c r="D3" s="6">
        <v>10</v>
      </c>
      <c r="E3" s="8"/>
      <c r="F3" s="9"/>
      <c r="G3" s="8"/>
      <c r="H3" s="8"/>
      <c r="I3" s="8"/>
      <c r="J3" s="8"/>
      <c r="K3" s="116"/>
    </row>
    <row r="4" ht="12.75">
      <c r="J4">
        <f>SUM(J7)</f>
        <v>0</v>
      </c>
    </row>
    <row r="17" ht="12" customHeight="1"/>
    <row r="65536" ht="12.75">
      <c r="J65536" s="72">
        <f>SUM(J1:J65535)</f>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6"/>
  </sheetPr>
  <dimension ref="A1:M34"/>
  <sheetViews>
    <sheetView zoomScalePageLayoutView="0" workbookViewId="0" topLeftCell="A25">
      <selection activeCell="A3" sqref="A3:D27"/>
    </sheetView>
  </sheetViews>
  <sheetFormatPr defaultColWidth="9.00390625" defaultRowHeight="12.75"/>
  <cols>
    <col min="1" max="1" width="4.375" style="20" customWidth="1"/>
    <col min="2" max="2" width="58.25390625" style="20" customWidth="1"/>
    <col min="3" max="3" width="6.00390625" style="20" customWidth="1"/>
    <col min="4" max="4" width="8.75390625" style="21" customWidth="1"/>
    <col min="5" max="5" width="10.625" style="20" customWidth="1"/>
    <col min="6" max="6" width="7.00390625" style="20" customWidth="1"/>
    <col min="7" max="7" width="10.75390625" style="20" customWidth="1"/>
    <col min="8" max="8" width="8.25390625" style="24" customWidth="1"/>
    <col min="9" max="10" width="8.25390625" style="1" customWidth="1"/>
    <col min="11" max="11" width="17.875" style="20" customWidth="1"/>
    <col min="12" max="16384" width="9.125" style="20" customWidth="1"/>
  </cols>
  <sheetData>
    <row r="1" spans="1:3" ht="12.75" customHeight="1">
      <c r="A1" s="441" t="s">
        <v>97</v>
      </c>
      <c r="B1" s="441"/>
      <c r="C1" s="441"/>
    </row>
    <row r="2" spans="1:11" ht="51">
      <c r="A2" s="2" t="s">
        <v>1</v>
      </c>
      <c r="B2" s="2" t="s">
        <v>2</v>
      </c>
      <c r="C2" s="2" t="s">
        <v>3</v>
      </c>
      <c r="D2" s="2" t="s">
        <v>4</v>
      </c>
      <c r="E2" s="3" t="s">
        <v>5</v>
      </c>
      <c r="F2" s="2" t="s">
        <v>6</v>
      </c>
      <c r="G2" s="2" t="s">
        <v>7</v>
      </c>
      <c r="H2" s="3" t="s">
        <v>8</v>
      </c>
      <c r="I2" s="2" t="s">
        <v>9</v>
      </c>
      <c r="J2" s="2" t="s">
        <v>10</v>
      </c>
      <c r="K2" s="71" t="s">
        <v>11</v>
      </c>
    </row>
    <row r="3" spans="1:12" s="229" customFormat="1" ht="127.5">
      <c r="A3" s="195" t="s">
        <v>12</v>
      </c>
      <c r="B3" s="343" t="s">
        <v>450</v>
      </c>
      <c r="C3" s="227" t="s">
        <v>13</v>
      </c>
      <c r="D3" s="227">
        <v>2000</v>
      </c>
      <c r="E3" s="198"/>
      <c r="F3" s="197"/>
      <c r="G3" s="198"/>
      <c r="H3" s="228"/>
      <c r="I3" s="228"/>
      <c r="J3" s="198"/>
      <c r="K3" s="307"/>
      <c r="L3" s="306"/>
    </row>
    <row r="4" spans="1:12" ht="133.5" customHeight="1">
      <c r="A4" s="195" t="s">
        <v>14</v>
      </c>
      <c r="B4" s="128" t="s">
        <v>230</v>
      </c>
      <c r="C4" s="6" t="s">
        <v>13</v>
      </c>
      <c r="D4" s="6">
        <v>50</v>
      </c>
      <c r="E4" s="26"/>
      <c r="F4" s="9"/>
      <c r="G4" s="8"/>
      <c r="H4" s="26"/>
      <c r="I4" s="26"/>
      <c r="J4" s="8"/>
      <c r="K4" s="6"/>
      <c r="L4" s="12"/>
    </row>
    <row r="5" spans="1:12" ht="83.25" customHeight="1">
      <c r="A5" s="195" t="s">
        <v>15</v>
      </c>
      <c r="B5" s="127" t="s">
        <v>231</v>
      </c>
      <c r="C5" s="16" t="s">
        <v>13</v>
      </c>
      <c r="D5" s="6">
        <v>100</v>
      </c>
      <c r="E5" s="26"/>
      <c r="F5" s="9"/>
      <c r="G5" s="8"/>
      <c r="H5" s="26"/>
      <c r="I5" s="26"/>
      <c r="J5" s="8"/>
      <c r="K5" s="6"/>
      <c r="L5" s="12"/>
    </row>
    <row r="6" spans="1:12" s="229" customFormat="1" ht="34.5" customHeight="1">
      <c r="A6" s="195" t="s">
        <v>16</v>
      </c>
      <c r="B6" s="132" t="s">
        <v>235</v>
      </c>
      <c r="C6" s="227" t="s">
        <v>13</v>
      </c>
      <c r="D6" s="227">
        <v>200</v>
      </c>
      <c r="E6" s="198"/>
      <c r="F6" s="197"/>
      <c r="G6" s="198"/>
      <c r="H6" s="228"/>
      <c r="I6" s="228"/>
      <c r="J6" s="198"/>
      <c r="K6" s="195"/>
      <c r="L6" s="306"/>
    </row>
    <row r="7" spans="1:11" ht="46.5" customHeight="1">
      <c r="A7" s="195" t="s">
        <v>17</v>
      </c>
      <c r="B7" s="127" t="s">
        <v>98</v>
      </c>
      <c r="C7" s="6" t="s">
        <v>13</v>
      </c>
      <c r="D7" s="6">
        <v>500</v>
      </c>
      <c r="E7" s="26"/>
      <c r="F7" s="9"/>
      <c r="G7" s="8"/>
      <c r="H7" s="26"/>
      <c r="I7" s="26"/>
      <c r="J7" s="8"/>
      <c r="K7" s="6"/>
    </row>
    <row r="8" spans="1:13" s="309" customFormat="1" ht="340.5" customHeight="1">
      <c r="A8" s="195" t="s">
        <v>19</v>
      </c>
      <c r="B8" s="121" t="s">
        <v>350</v>
      </c>
      <c r="C8" s="14" t="s">
        <v>13</v>
      </c>
      <c r="D8" s="14">
        <v>10000</v>
      </c>
      <c r="E8" s="106"/>
      <c r="F8" s="105"/>
      <c r="G8" s="34"/>
      <c r="H8" s="106"/>
      <c r="I8" s="106"/>
      <c r="J8" s="34"/>
      <c r="K8" s="14"/>
      <c r="M8" s="310" t="s">
        <v>378</v>
      </c>
    </row>
    <row r="9" spans="1:12" ht="197.25" customHeight="1">
      <c r="A9" s="195" t="s">
        <v>21</v>
      </c>
      <c r="B9" s="127" t="s">
        <v>321</v>
      </c>
      <c r="C9" s="6" t="s">
        <v>13</v>
      </c>
      <c r="D9" s="6">
        <v>500</v>
      </c>
      <c r="E9" s="26"/>
      <c r="F9" s="9"/>
      <c r="G9" s="8"/>
      <c r="H9" s="26"/>
      <c r="I9" s="26"/>
      <c r="J9" s="8"/>
      <c r="K9" s="6"/>
      <c r="L9" s="213"/>
    </row>
    <row r="10" spans="1:12" ht="56.25" customHeight="1">
      <c r="A10" s="195" t="s">
        <v>23</v>
      </c>
      <c r="B10" s="127" t="s">
        <v>458</v>
      </c>
      <c r="C10" s="6" t="s">
        <v>13</v>
      </c>
      <c r="D10" s="6">
        <v>1500</v>
      </c>
      <c r="E10" s="26"/>
      <c r="F10" s="9"/>
      <c r="G10" s="8"/>
      <c r="H10" s="26"/>
      <c r="I10" s="26"/>
      <c r="J10" s="8"/>
      <c r="K10" s="6"/>
      <c r="L10" s="12"/>
    </row>
    <row r="11" spans="1:11" ht="89.25" customHeight="1">
      <c r="A11" s="195" t="s">
        <v>26</v>
      </c>
      <c r="B11" s="127" t="s">
        <v>99</v>
      </c>
      <c r="C11" s="6" t="s">
        <v>13</v>
      </c>
      <c r="D11" s="6">
        <v>50</v>
      </c>
      <c r="E11" s="26"/>
      <c r="F11" s="9"/>
      <c r="G11" s="8"/>
      <c r="H11" s="26"/>
      <c r="I11" s="26"/>
      <c r="J11" s="8"/>
      <c r="K11" s="6"/>
    </row>
    <row r="12" spans="1:11" ht="36" customHeight="1">
      <c r="A12" s="195" t="s">
        <v>27</v>
      </c>
      <c r="B12" s="129" t="s">
        <v>100</v>
      </c>
      <c r="C12" s="6" t="s">
        <v>13</v>
      </c>
      <c r="D12" s="6">
        <v>10</v>
      </c>
      <c r="E12" s="26"/>
      <c r="F12" s="9"/>
      <c r="G12" s="8"/>
      <c r="H12" s="26"/>
      <c r="I12" s="26"/>
      <c r="J12" s="8"/>
      <c r="K12" s="6"/>
    </row>
    <row r="13" spans="1:12" s="229" customFormat="1" ht="16.5" customHeight="1">
      <c r="A13" s="195" t="s">
        <v>29</v>
      </c>
      <c r="B13" s="132" t="s">
        <v>274</v>
      </c>
      <c r="C13" s="227" t="s">
        <v>25</v>
      </c>
      <c r="D13" s="227">
        <v>112</v>
      </c>
      <c r="E13" s="228"/>
      <c r="F13" s="197"/>
      <c r="G13" s="198"/>
      <c r="H13" s="228"/>
      <c r="I13" s="228"/>
      <c r="J13" s="195"/>
      <c r="K13" s="227"/>
      <c r="L13" s="311"/>
    </row>
    <row r="14" spans="1:12" s="229" customFormat="1" ht="12.75">
      <c r="A14" s="195" t="s">
        <v>30</v>
      </c>
      <c r="B14" s="132" t="s">
        <v>275</v>
      </c>
      <c r="C14" s="227" t="s">
        <v>318</v>
      </c>
      <c r="D14" s="227">
        <v>10</v>
      </c>
      <c r="E14" s="228"/>
      <c r="F14" s="197"/>
      <c r="G14" s="198"/>
      <c r="H14" s="228"/>
      <c r="I14" s="228"/>
      <c r="J14" s="195"/>
      <c r="K14" s="227"/>
      <c r="L14" s="311"/>
    </row>
    <row r="15" spans="1:12" s="229" customFormat="1" ht="25.5">
      <c r="A15" s="195" t="s">
        <v>31</v>
      </c>
      <c r="B15" s="226" t="s">
        <v>401</v>
      </c>
      <c r="C15" s="227" t="s">
        <v>13</v>
      </c>
      <c r="D15" s="227">
        <v>600</v>
      </c>
      <c r="E15" s="228"/>
      <c r="F15" s="197"/>
      <c r="G15" s="198"/>
      <c r="H15" s="228"/>
      <c r="I15" s="228"/>
      <c r="J15" s="198"/>
      <c r="K15" s="227"/>
      <c r="L15" s="311"/>
    </row>
    <row r="16" spans="1:11" ht="38.25">
      <c r="A16" s="195" t="s">
        <v>32</v>
      </c>
      <c r="B16" s="127" t="s">
        <v>101</v>
      </c>
      <c r="C16" s="6" t="s">
        <v>13</v>
      </c>
      <c r="D16" s="6">
        <v>10</v>
      </c>
      <c r="E16" s="26"/>
      <c r="F16" s="9"/>
      <c r="G16" s="8"/>
      <c r="H16" s="26"/>
      <c r="I16" s="26"/>
      <c r="J16" s="8"/>
      <c r="K16" s="6"/>
    </row>
    <row r="17" spans="1:12" ht="65.25" customHeight="1">
      <c r="A17" s="195" t="s">
        <v>34</v>
      </c>
      <c r="B17" s="130" t="s">
        <v>102</v>
      </c>
      <c r="C17" s="6" t="s">
        <v>13</v>
      </c>
      <c r="D17" s="6">
        <v>10</v>
      </c>
      <c r="E17" s="26"/>
      <c r="F17" s="9"/>
      <c r="G17" s="8"/>
      <c r="H17" s="26"/>
      <c r="I17" s="26"/>
      <c r="J17" s="8"/>
      <c r="K17" s="6"/>
      <c r="L17" s="12"/>
    </row>
    <row r="18" spans="1:11" ht="51" customHeight="1">
      <c r="A18" s="195" t="s">
        <v>36</v>
      </c>
      <c r="B18" s="184" t="s">
        <v>103</v>
      </c>
      <c r="C18" s="6" t="s">
        <v>13</v>
      </c>
      <c r="D18" s="6">
        <v>10</v>
      </c>
      <c r="E18" s="26"/>
      <c r="F18" s="9"/>
      <c r="G18" s="8"/>
      <c r="H18" s="26"/>
      <c r="I18" s="26"/>
      <c r="J18" s="8"/>
      <c r="K18" s="6"/>
    </row>
    <row r="19" spans="1:11" ht="90" customHeight="1">
      <c r="A19" s="195" t="s">
        <v>37</v>
      </c>
      <c r="B19" s="186" t="s">
        <v>232</v>
      </c>
      <c r="C19" s="107" t="s">
        <v>13</v>
      </c>
      <c r="D19" s="6">
        <v>500</v>
      </c>
      <c r="E19" s="8"/>
      <c r="F19" s="59"/>
      <c r="G19" s="8"/>
      <c r="H19" s="26"/>
      <c r="I19" s="26"/>
      <c r="J19" s="8"/>
      <c r="K19" s="6"/>
    </row>
    <row r="20" spans="1:11" ht="30" customHeight="1">
      <c r="A20" s="195" t="s">
        <v>39</v>
      </c>
      <c r="B20" s="186" t="s">
        <v>310</v>
      </c>
      <c r="C20" s="107" t="s">
        <v>96</v>
      </c>
      <c r="D20" s="6">
        <v>50</v>
      </c>
      <c r="E20" s="8"/>
      <c r="F20" s="59"/>
      <c r="G20" s="8"/>
      <c r="H20" s="26"/>
      <c r="I20" s="26"/>
      <c r="J20" s="8"/>
      <c r="K20" s="6"/>
    </row>
    <row r="21" spans="1:11" ht="27.75" customHeight="1">
      <c r="A21" s="195" t="s">
        <v>41</v>
      </c>
      <c r="B21" s="185" t="s">
        <v>233</v>
      </c>
      <c r="C21" s="6" t="s">
        <v>13</v>
      </c>
      <c r="D21" s="6">
        <v>100</v>
      </c>
      <c r="E21" s="26"/>
      <c r="F21" s="9"/>
      <c r="G21" s="8"/>
      <c r="H21" s="26"/>
      <c r="I21" s="26"/>
      <c r="J21" s="8"/>
      <c r="K21" s="6"/>
    </row>
    <row r="22" spans="1:11" ht="51">
      <c r="A22" s="195" t="s">
        <v>43</v>
      </c>
      <c r="B22" s="185" t="s">
        <v>451</v>
      </c>
      <c r="C22" s="6" t="s">
        <v>163</v>
      </c>
      <c r="D22" s="6">
        <v>300</v>
      </c>
      <c r="E22" s="26"/>
      <c r="F22" s="59"/>
      <c r="G22" s="8"/>
      <c r="H22" s="26"/>
      <c r="I22" s="26"/>
      <c r="J22" s="8"/>
      <c r="K22" s="6"/>
    </row>
    <row r="23" spans="1:11" ht="51">
      <c r="A23" s="195" t="s">
        <v>45</v>
      </c>
      <c r="B23" s="185" t="s">
        <v>452</v>
      </c>
      <c r="C23" s="6" t="s">
        <v>163</v>
      </c>
      <c r="D23" s="6">
        <v>300</v>
      </c>
      <c r="E23" s="26"/>
      <c r="F23" s="59"/>
      <c r="G23" s="8"/>
      <c r="H23" s="26"/>
      <c r="I23" s="26"/>
      <c r="J23" s="8"/>
      <c r="K23" s="6"/>
    </row>
    <row r="24" spans="1:11" ht="51">
      <c r="A24" s="195" t="s">
        <v>47</v>
      </c>
      <c r="B24" s="185" t="s">
        <v>453</v>
      </c>
      <c r="C24" s="6" t="s">
        <v>163</v>
      </c>
      <c r="D24" s="6">
        <v>240</v>
      </c>
      <c r="E24" s="26"/>
      <c r="F24" s="59"/>
      <c r="G24" s="8"/>
      <c r="H24" s="26"/>
      <c r="I24" s="26"/>
      <c r="J24" s="8"/>
      <c r="K24" s="6"/>
    </row>
    <row r="25" spans="1:11" ht="51">
      <c r="A25" s="195" t="s">
        <v>48</v>
      </c>
      <c r="B25" s="185" t="s">
        <v>308</v>
      </c>
      <c r="C25" s="6" t="s">
        <v>163</v>
      </c>
      <c r="D25" s="6">
        <v>240</v>
      </c>
      <c r="E25" s="26"/>
      <c r="F25" s="59"/>
      <c r="G25" s="8"/>
      <c r="H25" s="26"/>
      <c r="I25" s="26"/>
      <c r="J25" s="8"/>
      <c r="K25" s="6"/>
    </row>
    <row r="26" spans="1:11" ht="186.75" customHeight="1">
      <c r="A26" s="195" t="s">
        <v>49</v>
      </c>
      <c r="B26" s="344" t="s">
        <v>454</v>
      </c>
      <c r="C26" s="6" t="s">
        <v>13</v>
      </c>
      <c r="D26" s="6">
        <v>100</v>
      </c>
      <c r="E26" s="8"/>
      <c r="F26" s="59"/>
      <c r="G26" s="8"/>
      <c r="H26" s="26"/>
      <c r="I26" s="26"/>
      <c r="J26" s="8"/>
      <c r="K26" s="6"/>
    </row>
    <row r="27" spans="1:11" ht="33.75" customHeight="1">
      <c r="A27" s="195" t="s">
        <v>50</v>
      </c>
      <c r="B27" s="225" t="s">
        <v>262</v>
      </c>
      <c r="C27" s="87" t="s">
        <v>163</v>
      </c>
      <c r="D27" s="87">
        <v>10</v>
      </c>
      <c r="E27" s="88"/>
      <c r="F27" s="89"/>
      <c r="G27" s="88"/>
      <c r="H27" s="143"/>
      <c r="I27" s="26"/>
      <c r="J27" s="8"/>
      <c r="K27" s="6"/>
    </row>
    <row r="28" spans="1:11" ht="12.75" customHeight="1">
      <c r="A28" s="445" t="s">
        <v>79</v>
      </c>
      <c r="B28" s="445"/>
      <c r="C28" s="445"/>
      <c r="D28" s="445"/>
      <c r="E28" s="41"/>
      <c r="F28" s="17"/>
      <c r="G28" s="17"/>
      <c r="H28" s="316">
        <f>SUM(H3:H27)</f>
        <v>0</v>
      </c>
      <c r="I28" s="37"/>
      <c r="J28" s="317">
        <f>SUM(J3:J27)</f>
        <v>0</v>
      </c>
      <c r="K28" s="17"/>
    </row>
    <row r="30" ht="12.75">
      <c r="B30" s="42"/>
    </row>
    <row r="31" ht="12.75">
      <c r="B31" s="42"/>
    </row>
    <row r="32" ht="12.75">
      <c r="B32" s="42"/>
    </row>
    <row r="33" ht="12.75">
      <c r="B33" s="42"/>
    </row>
    <row r="34" ht="12.75">
      <c r="B34" s="42"/>
    </row>
  </sheetData>
  <sheetProtection selectLockedCells="1" selectUnlockedCells="1"/>
  <mergeCells count="2">
    <mergeCell ref="A1:C1"/>
    <mergeCell ref="A28:D28"/>
  </mergeCells>
  <printOptions horizontalCentered="1"/>
  <pageMargins left="0.7875" right="0.7875" top="0.9840277777777777" bottom="0.9840277777777777" header="0.5118055555555555" footer="0.511805555555555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3:P25"/>
  <sheetViews>
    <sheetView zoomScalePageLayoutView="0" workbookViewId="0" topLeftCell="A25">
      <selection activeCell="A5" sqref="A5:D24"/>
    </sheetView>
  </sheetViews>
  <sheetFormatPr defaultColWidth="9.00390625" defaultRowHeight="12.75"/>
  <cols>
    <col min="1" max="1" width="4.25390625" style="429" customWidth="1"/>
    <col min="2" max="2" width="42.125" style="0" customWidth="1"/>
    <col min="4" max="4" width="9.75390625" style="0" bestFit="1" customWidth="1"/>
    <col min="11" max="11" width="11.75390625" style="0" customWidth="1"/>
    <col min="12" max="12" width="4.25390625" style="0" customWidth="1"/>
    <col min="13" max="13" width="32.00390625" style="0" customWidth="1"/>
  </cols>
  <sheetData>
    <row r="3" spans="1:12" ht="12.75">
      <c r="A3" s="446" t="s">
        <v>194</v>
      </c>
      <c r="B3" s="446"/>
      <c r="C3" s="446"/>
      <c r="D3" s="193"/>
      <c r="E3" s="102"/>
      <c r="F3" s="102"/>
      <c r="G3" s="102"/>
      <c r="H3" s="187"/>
      <c r="I3" s="92"/>
      <c r="J3" s="92"/>
      <c r="K3" s="102"/>
      <c r="L3" s="90"/>
    </row>
    <row r="4" spans="1:12" ht="51">
      <c r="A4" s="194" t="s">
        <v>1</v>
      </c>
      <c r="B4" s="194" t="s">
        <v>2</v>
      </c>
      <c r="C4" s="194" t="s">
        <v>3</v>
      </c>
      <c r="D4" s="194" t="s">
        <v>4</v>
      </c>
      <c r="E4" s="172" t="s">
        <v>5</v>
      </c>
      <c r="F4" s="194" t="s">
        <v>6</v>
      </c>
      <c r="G4" s="194" t="s">
        <v>7</v>
      </c>
      <c r="H4" s="172" t="s">
        <v>8</v>
      </c>
      <c r="I4" s="194" t="s">
        <v>9</v>
      </c>
      <c r="J4" s="194" t="s">
        <v>10</v>
      </c>
      <c r="K4" s="174" t="s">
        <v>11</v>
      </c>
      <c r="L4" s="90"/>
    </row>
    <row r="5" spans="1:12" s="229" customFormat="1" ht="28.5" customHeight="1">
      <c r="A5" s="427" t="s">
        <v>12</v>
      </c>
      <c r="B5" s="424" t="s">
        <v>513</v>
      </c>
      <c r="C5" s="227" t="s">
        <v>13</v>
      </c>
      <c r="D5" s="227">
        <v>1000</v>
      </c>
      <c r="E5" s="198"/>
      <c r="F5" s="197"/>
      <c r="G5" s="198"/>
      <c r="H5" s="228"/>
      <c r="I5" s="228"/>
      <c r="J5" s="198"/>
      <c r="K5" s="195"/>
      <c r="L5" s="195"/>
    </row>
    <row r="6" spans="1:12" ht="67.5" customHeight="1">
      <c r="A6" s="427" t="s">
        <v>14</v>
      </c>
      <c r="B6" s="225" t="s">
        <v>394</v>
      </c>
      <c r="C6" s="87" t="s">
        <v>13</v>
      </c>
      <c r="D6" s="87">
        <v>800</v>
      </c>
      <c r="E6" s="108"/>
      <c r="F6" s="89"/>
      <c r="G6" s="88"/>
      <c r="H6" s="108"/>
      <c r="I6" s="108"/>
      <c r="J6" s="88"/>
      <c r="K6" s="87"/>
      <c r="L6" s="90"/>
    </row>
    <row r="7" spans="1:12" ht="69.75" customHeight="1">
      <c r="A7" s="427" t="s">
        <v>15</v>
      </c>
      <c r="B7" s="131" t="s">
        <v>395</v>
      </c>
      <c r="C7" s="87" t="s">
        <v>13</v>
      </c>
      <c r="D7" s="87">
        <v>1000</v>
      </c>
      <c r="E7" s="108"/>
      <c r="F7" s="89"/>
      <c r="G7" s="88"/>
      <c r="H7" s="108"/>
      <c r="I7" s="108"/>
      <c r="J7" s="88"/>
      <c r="K7" s="87"/>
      <c r="L7" s="90"/>
    </row>
    <row r="8" spans="1:12" s="429" customFormat="1" ht="185.25" customHeight="1">
      <c r="A8" s="427" t="s">
        <v>16</v>
      </c>
      <c r="B8" s="131" t="s">
        <v>397</v>
      </c>
      <c r="C8" s="190" t="s">
        <v>13</v>
      </c>
      <c r="D8" s="428">
        <v>2000</v>
      </c>
      <c r="E8" s="190"/>
      <c r="F8" s="425"/>
      <c r="G8" s="426"/>
      <c r="H8" s="427"/>
      <c r="I8" s="427"/>
      <c r="J8" s="427"/>
      <c r="K8" s="87"/>
      <c r="L8" s="427"/>
    </row>
    <row r="9" spans="1:16" ht="145.5" customHeight="1">
      <c r="A9" s="427" t="s">
        <v>17</v>
      </c>
      <c r="B9" s="226" t="s">
        <v>396</v>
      </c>
      <c r="C9" s="87" t="s">
        <v>13</v>
      </c>
      <c r="D9" s="87">
        <v>3000</v>
      </c>
      <c r="E9" s="108"/>
      <c r="F9" s="89"/>
      <c r="G9" s="88"/>
      <c r="H9" s="108"/>
      <c r="I9" s="108"/>
      <c r="J9" s="88"/>
      <c r="K9" s="87"/>
      <c r="L9" s="306"/>
      <c r="M9" s="374"/>
      <c r="N9" s="90"/>
      <c r="O9" s="90"/>
      <c r="P9" s="90"/>
    </row>
    <row r="10" spans="1:16" ht="132" customHeight="1">
      <c r="A10" s="427" t="s">
        <v>19</v>
      </c>
      <c r="B10" s="374" t="s">
        <v>509</v>
      </c>
      <c r="C10" s="87" t="s">
        <v>13</v>
      </c>
      <c r="D10" s="87">
        <v>15000</v>
      </c>
      <c r="E10" s="108"/>
      <c r="F10" s="89"/>
      <c r="G10" s="88"/>
      <c r="H10" s="108"/>
      <c r="I10" s="108"/>
      <c r="J10" s="88"/>
      <c r="K10" s="87"/>
      <c r="L10" s="306"/>
      <c r="M10" s="374"/>
      <c r="N10" s="146"/>
      <c r="O10" s="146"/>
      <c r="P10" s="146"/>
    </row>
    <row r="11" spans="1:12" ht="76.5">
      <c r="A11" s="427" t="s">
        <v>21</v>
      </c>
      <c r="B11" s="132" t="s">
        <v>234</v>
      </c>
      <c r="C11" s="87" t="s">
        <v>13</v>
      </c>
      <c r="D11" s="87">
        <v>80</v>
      </c>
      <c r="E11" s="108"/>
      <c r="F11" s="89"/>
      <c r="G11" s="88"/>
      <c r="H11" s="108"/>
      <c r="I11" s="108"/>
      <c r="J11" s="88"/>
      <c r="K11" s="90"/>
      <c r="L11" s="90"/>
    </row>
    <row r="12" spans="1:12" ht="12.75">
      <c r="A12" s="427" t="s">
        <v>23</v>
      </c>
      <c r="B12" s="132" t="s">
        <v>104</v>
      </c>
      <c r="C12" s="87" t="s">
        <v>13</v>
      </c>
      <c r="D12" s="87">
        <v>20</v>
      </c>
      <c r="E12" s="108"/>
      <c r="F12" s="89"/>
      <c r="G12" s="88"/>
      <c r="H12" s="108"/>
      <c r="I12" s="108"/>
      <c r="J12" s="88"/>
      <c r="K12" s="90"/>
      <c r="L12" s="90"/>
    </row>
    <row r="13" spans="1:12" s="103" customFormat="1" ht="89.25">
      <c r="A13" s="427" t="s">
        <v>26</v>
      </c>
      <c r="B13" s="312" t="s">
        <v>511</v>
      </c>
      <c r="C13" s="86" t="s">
        <v>25</v>
      </c>
      <c r="D13" s="86">
        <v>850</v>
      </c>
      <c r="E13" s="93"/>
      <c r="F13" s="313"/>
      <c r="G13" s="93"/>
      <c r="H13" s="93"/>
      <c r="I13" s="93"/>
      <c r="J13" s="93"/>
      <c r="K13" s="308"/>
      <c r="L13" s="314"/>
    </row>
    <row r="14" spans="1:12" ht="24.75" customHeight="1">
      <c r="A14" s="427" t="s">
        <v>27</v>
      </c>
      <c r="B14" s="110" t="s">
        <v>236</v>
      </c>
      <c r="C14" s="87" t="s">
        <v>25</v>
      </c>
      <c r="D14" s="87">
        <v>50</v>
      </c>
      <c r="E14" s="88"/>
      <c r="F14" s="89"/>
      <c r="G14" s="88"/>
      <c r="H14" s="88"/>
      <c r="I14" s="88"/>
      <c r="J14" s="88"/>
      <c r="K14" s="90"/>
      <c r="L14" s="90"/>
    </row>
    <row r="15" spans="1:12" s="103" customFormat="1" ht="26.25" customHeight="1">
      <c r="A15" s="427" t="s">
        <v>29</v>
      </c>
      <c r="B15" s="315" t="s">
        <v>374</v>
      </c>
      <c r="C15" s="86" t="s">
        <v>25</v>
      </c>
      <c r="D15" s="86">
        <v>200</v>
      </c>
      <c r="E15" s="88"/>
      <c r="F15" s="89"/>
      <c r="G15" s="88"/>
      <c r="H15" s="88"/>
      <c r="I15" s="88"/>
      <c r="J15" s="88"/>
      <c r="K15" s="308"/>
      <c r="L15" s="308"/>
    </row>
    <row r="16" spans="1:12" ht="63.75">
      <c r="A16" s="427" t="s">
        <v>30</v>
      </c>
      <c r="B16" s="109" t="s">
        <v>457</v>
      </c>
      <c r="C16" s="87" t="s">
        <v>25</v>
      </c>
      <c r="D16" s="87">
        <v>100</v>
      </c>
      <c r="E16" s="88"/>
      <c r="F16" s="89"/>
      <c r="G16" s="88"/>
      <c r="H16" s="88"/>
      <c r="I16" s="88"/>
      <c r="J16" s="88"/>
      <c r="K16" s="90"/>
      <c r="L16" s="90"/>
    </row>
    <row r="17" spans="1:12" ht="69" customHeight="1">
      <c r="A17" s="427" t="s">
        <v>31</v>
      </c>
      <c r="B17" s="109" t="s">
        <v>105</v>
      </c>
      <c r="C17" s="87" t="s">
        <v>13</v>
      </c>
      <c r="D17" s="87">
        <v>100</v>
      </c>
      <c r="E17" s="88"/>
      <c r="F17" s="89"/>
      <c r="G17" s="88"/>
      <c r="H17" s="88"/>
      <c r="I17" s="88"/>
      <c r="J17" s="88"/>
      <c r="K17" s="90"/>
      <c r="L17" s="90"/>
    </row>
    <row r="18" spans="1:12" ht="76.5">
      <c r="A18" s="427" t="s">
        <v>32</v>
      </c>
      <c r="B18" s="85" t="s">
        <v>398</v>
      </c>
      <c r="C18" s="87" t="s">
        <v>163</v>
      </c>
      <c r="D18" s="87">
        <v>20</v>
      </c>
      <c r="E18" s="88"/>
      <c r="F18" s="89"/>
      <c r="G18" s="88"/>
      <c r="H18" s="88"/>
      <c r="I18" s="88"/>
      <c r="J18" s="88"/>
      <c r="K18" s="87"/>
      <c r="L18" s="90"/>
    </row>
    <row r="19" spans="1:12" ht="76.5">
      <c r="A19" s="427" t="s">
        <v>34</v>
      </c>
      <c r="B19" s="85" t="s">
        <v>402</v>
      </c>
      <c r="C19" s="87" t="s">
        <v>13</v>
      </c>
      <c r="D19" s="87">
        <v>20</v>
      </c>
      <c r="E19" s="88"/>
      <c r="F19" s="89"/>
      <c r="G19" s="88"/>
      <c r="H19" s="108"/>
      <c r="I19" s="108"/>
      <c r="J19" s="88"/>
      <c r="K19" s="87"/>
      <c r="L19" s="90"/>
    </row>
    <row r="20" spans="1:12" ht="72" customHeight="1">
      <c r="A20" s="427" t="s">
        <v>36</v>
      </c>
      <c r="B20" s="85" t="s">
        <v>164</v>
      </c>
      <c r="C20" s="87" t="s">
        <v>13</v>
      </c>
      <c r="D20" s="87">
        <v>130</v>
      </c>
      <c r="E20" s="88"/>
      <c r="F20" s="89"/>
      <c r="G20" s="88"/>
      <c r="H20" s="108"/>
      <c r="I20" s="108"/>
      <c r="J20" s="88"/>
      <c r="K20" s="87"/>
      <c r="L20" s="90"/>
    </row>
    <row r="21" spans="1:12" ht="96" customHeight="1">
      <c r="A21" s="427" t="s">
        <v>37</v>
      </c>
      <c r="B21" s="85" t="s">
        <v>223</v>
      </c>
      <c r="C21" s="87" t="s">
        <v>163</v>
      </c>
      <c r="D21" s="87">
        <v>50</v>
      </c>
      <c r="E21" s="88"/>
      <c r="F21" s="89"/>
      <c r="G21" s="88"/>
      <c r="H21" s="108"/>
      <c r="I21" s="108"/>
      <c r="J21" s="88"/>
      <c r="K21" s="87"/>
      <c r="L21" s="90"/>
    </row>
    <row r="22" spans="1:12" ht="96" customHeight="1">
      <c r="A22" s="427" t="s">
        <v>39</v>
      </c>
      <c r="B22" s="85" t="s">
        <v>512</v>
      </c>
      <c r="C22" s="87" t="s">
        <v>163</v>
      </c>
      <c r="D22" s="87">
        <v>30</v>
      </c>
      <c r="E22" s="88"/>
      <c r="F22" s="89"/>
      <c r="G22" s="88"/>
      <c r="H22" s="108"/>
      <c r="I22" s="108"/>
      <c r="J22" s="88"/>
      <c r="K22" s="87"/>
      <c r="L22" s="90"/>
    </row>
    <row r="23" spans="1:12" ht="63.75">
      <c r="A23" s="427" t="s">
        <v>41</v>
      </c>
      <c r="B23" s="85" t="s">
        <v>399</v>
      </c>
      <c r="C23" s="87" t="s">
        <v>13</v>
      </c>
      <c r="D23" s="87">
        <v>20</v>
      </c>
      <c r="E23" s="88"/>
      <c r="F23" s="89"/>
      <c r="G23" s="88"/>
      <c r="H23" s="108"/>
      <c r="I23" s="108"/>
      <c r="J23" s="88"/>
      <c r="K23" s="87"/>
      <c r="L23" s="90"/>
    </row>
    <row r="24" spans="1:12" ht="57" customHeight="1">
      <c r="A24" s="427" t="s">
        <v>43</v>
      </c>
      <c r="B24" s="85" t="s">
        <v>400</v>
      </c>
      <c r="C24" s="87" t="s">
        <v>13</v>
      </c>
      <c r="D24" s="87">
        <v>600</v>
      </c>
      <c r="E24" s="88"/>
      <c r="F24" s="89"/>
      <c r="G24" s="88"/>
      <c r="H24" s="108"/>
      <c r="I24" s="108"/>
      <c r="J24" s="88"/>
      <c r="K24" s="87"/>
      <c r="L24" s="90"/>
    </row>
    <row r="25" spans="1:12" ht="12.75">
      <c r="A25" s="205"/>
      <c r="B25" s="90" t="s">
        <v>307</v>
      </c>
      <c r="C25" s="90"/>
      <c r="D25" s="90"/>
      <c r="E25" s="90"/>
      <c r="F25" s="90"/>
      <c r="G25" s="90"/>
      <c r="H25" s="303">
        <f>SUM(H6:H24)</f>
        <v>0</v>
      </c>
      <c r="I25" s="323">
        <f>J25-H25</f>
        <v>0</v>
      </c>
      <c r="J25" s="304">
        <f>SUM(J6:J24)</f>
        <v>0</v>
      </c>
      <c r="K25" s="90"/>
      <c r="L25" s="90"/>
    </row>
  </sheetData>
  <sheetProtection/>
  <mergeCells count="1">
    <mergeCell ref="A3:C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M26"/>
  <sheetViews>
    <sheetView zoomScalePageLayoutView="0" workbookViewId="0" topLeftCell="A19">
      <selection activeCell="M6" sqref="M6"/>
    </sheetView>
  </sheetViews>
  <sheetFormatPr defaultColWidth="9.00390625" defaultRowHeight="12.75"/>
  <cols>
    <col min="1" max="1" width="4.75390625" style="1" customWidth="1"/>
    <col min="2" max="2" width="41.00390625" style="1" customWidth="1"/>
    <col min="3" max="3" width="6.75390625" style="1" customWidth="1"/>
    <col min="4" max="4" width="8.75390625" style="43" customWidth="1"/>
    <col min="5" max="5" width="10.25390625" style="24" customWidth="1"/>
    <col min="6" max="6" width="7.625" style="1" customWidth="1"/>
    <col min="7" max="7" width="11.125" style="1" customWidth="1"/>
    <col min="8" max="8" width="8.625" style="24" customWidth="1"/>
    <col min="9" max="9" width="7.875" style="1" customWidth="1"/>
    <col min="10" max="10" width="8.625" style="1" customWidth="1"/>
    <col min="11" max="11" width="9.875" style="1" customWidth="1"/>
    <col min="12" max="16384" width="9.125" style="1" customWidth="1"/>
  </cols>
  <sheetData>
    <row r="1" spans="1:3" ht="12.75" customHeight="1">
      <c r="A1" s="441" t="s">
        <v>120</v>
      </c>
      <c r="B1" s="441"/>
      <c r="C1" s="441"/>
    </row>
    <row r="2" spans="1:11" ht="51">
      <c r="A2" s="2" t="s">
        <v>1</v>
      </c>
      <c r="B2" s="2" t="s">
        <v>2</v>
      </c>
      <c r="C2" s="2" t="s">
        <v>3</v>
      </c>
      <c r="D2" s="2" t="s">
        <v>81</v>
      </c>
      <c r="E2" s="3" t="s">
        <v>5</v>
      </c>
      <c r="F2" s="2" t="s">
        <v>6</v>
      </c>
      <c r="G2" s="2" t="s">
        <v>7</v>
      </c>
      <c r="H2" s="3" t="s">
        <v>8</v>
      </c>
      <c r="I2" s="2" t="s">
        <v>9</v>
      </c>
      <c r="J2" s="2" t="s">
        <v>10</v>
      </c>
      <c r="K2" s="5" t="s">
        <v>11</v>
      </c>
    </row>
    <row r="3" spans="1:11" ht="51">
      <c r="A3" s="6" t="s">
        <v>12</v>
      </c>
      <c r="B3" s="7" t="s">
        <v>184</v>
      </c>
      <c r="C3" s="6" t="s">
        <v>13</v>
      </c>
      <c r="D3" s="6">
        <v>40</v>
      </c>
      <c r="E3" s="8"/>
      <c r="F3" s="9"/>
      <c r="G3" s="8"/>
      <c r="H3" s="8"/>
      <c r="I3" s="8"/>
      <c r="J3" s="8"/>
      <c r="K3" s="6"/>
    </row>
    <row r="4" spans="1:12" ht="69" customHeight="1">
      <c r="A4" s="6" t="s">
        <v>14</v>
      </c>
      <c r="B4" s="7" t="s">
        <v>106</v>
      </c>
      <c r="C4" s="6" t="s">
        <v>13</v>
      </c>
      <c r="D4" s="44">
        <v>400</v>
      </c>
      <c r="E4" s="34"/>
      <c r="F4" s="9"/>
      <c r="G4" s="8"/>
      <c r="H4" s="8"/>
      <c r="I4" s="8"/>
      <c r="J4" s="8"/>
      <c r="K4" s="6"/>
      <c r="L4"/>
    </row>
    <row r="5" spans="1:11" ht="54" customHeight="1">
      <c r="A5" s="6" t="s">
        <v>15</v>
      </c>
      <c r="B5" s="7" t="s">
        <v>107</v>
      </c>
      <c r="C5" s="6" t="s">
        <v>13</v>
      </c>
      <c r="D5" s="45">
        <v>400</v>
      </c>
      <c r="E5" s="8"/>
      <c r="F5" s="9"/>
      <c r="G5" s="8"/>
      <c r="H5" s="8"/>
      <c r="I5" s="8"/>
      <c r="J5" s="8"/>
      <c r="K5" s="6"/>
    </row>
    <row r="6" spans="1:13" s="305" customFormat="1" ht="95.25" customHeight="1">
      <c r="A6" s="6" t="s">
        <v>16</v>
      </c>
      <c r="B6" s="30" t="s">
        <v>255</v>
      </c>
      <c r="C6" s="14" t="s">
        <v>13</v>
      </c>
      <c r="D6" s="324">
        <v>30</v>
      </c>
      <c r="E6" s="34"/>
      <c r="F6" s="105"/>
      <c r="G6" s="34"/>
      <c r="H6" s="34"/>
      <c r="I6" s="34"/>
      <c r="J6" s="34"/>
      <c r="K6" s="14"/>
      <c r="L6" s="103"/>
      <c r="M6" s="103"/>
    </row>
    <row r="7" spans="1:11" ht="43.5" customHeight="1">
      <c r="A7" s="6" t="s">
        <v>17</v>
      </c>
      <c r="B7" s="160" t="s">
        <v>273</v>
      </c>
      <c r="C7" s="159" t="s">
        <v>13</v>
      </c>
      <c r="D7" s="178">
        <v>10</v>
      </c>
      <c r="E7" s="161"/>
      <c r="F7" s="162"/>
      <c r="G7" s="161"/>
      <c r="H7" s="161"/>
      <c r="I7" s="161"/>
      <c r="J7" s="161"/>
      <c r="K7" s="159"/>
    </row>
    <row r="8" spans="1:12" ht="78.75" customHeight="1">
      <c r="A8" s="6" t="s">
        <v>19</v>
      </c>
      <c r="B8" s="7" t="s">
        <v>108</v>
      </c>
      <c r="C8" s="6" t="s">
        <v>13</v>
      </c>
      <c r="D8" s="6">
        <v>70</v>
      </c>
      <c r="E8" s="8"/>
      <c r="F8" s="9"/>
      <c r="G8" s="8"/>
      <c r="H8" s="8"/>
      <c r="I8" s="8"/>
      <c r="J8" s="8"/>
      <c r="K8" s="6"/>
      <c r="L8" s="12"/>
    </row>
    <row r="9" spans="1:12" ht="51">
      <c r="A9" s="6" t="s">
        <v>21</v>
      </c>
      <c r="B9" s="7" t="s">
        <v>109</v>
      </c>
      <c r="C9" s="6" t="s">
        <v>13</v>
      </c>
      <c r="D9" s="6">
        <v>80</v>
      </c>
      <c r="E9" s="8"/>
      <c r="F9" s="9"/>
      <c r="G9" s="8"/>
      <c r="H9" s="8"/>
      <c r="I9" s="8"/>
      <c r="J9" s="8"/>
      <c r="K9" s="6"/>
      <c r="L9" s="12"/>
    </row>
    <row r="10" spans="1:12" ht="29.25" customHeight="1">
      <c r="A10" s="6" t="s">
        <v>23</v>
      </c>
      <c r="B10" s="15" t="s">
        <v>110</v>
      </c>
      <c r="C10" s="6" t="s">
        <v>13</v>
      </c>
      <c r="D10" s="6">
        <v>10</v>
      </c>
      <c r="E10" s="8"/>
      <c r="F10" s="9"/>
      <c r="G10" s="8"/>
      <c r="H10" s="8"/>
      <c r="I10" s="8"/>
      <c r="J10" s="8"/>
      <c r="K10" s="6"/>
      <c r="L10" s="12"/>
    </row>
    <row r="11" spans="1:12" ht="51">
      <c r="A11" s="6" t="s">
        <v>26</v>
      </c>
      <c r="B11" s="13" t="s">
        <v>111</v>
      </c>
      <c r="C11" s="14" t="s">
        <v>13</v>
      </c>
      <c r="D11" s="14">
        <v>20</v>
      </c>
      <c r="E11" s="34"/>
      <c r="F11" s="105"/>
      <c r="G11" s="34"/>
      <c r="H11" s="34"/>
      <c r="I11" s="34"/>
      <c r="J11" s="34"/>
      <c r="K11" s="14"/>
      <c r="L11" s="12"/>
    </row>
    <row r="12" spans="1:12" ht="63.75">
      <c r="A12" s="6" t="s">
        <v>27</v>
      </c>
      <c r="B12" s="13" t="s">
        <v>112</v>
      </c>
      <c r="C12" s="14" t="s">
        <v>13</v>
      </c>
      <c r="D12" s="14">
        <v>25</v>
      </c>
      <c r="E12" s="34"/>
      <c r="F12" s="105"/>
      <c r="G12" s="34"/>
      <c r="H12" s="34"/>
      <c r="I12" s="34"/>
      <c r="J12" s="34"/>
      <c r="K12" s="14"/>
      <c r="L12" s="12"/>
    </row>
    <row r="13" spans="1:12" ht="57.75" customHeight="1">
      <c r="A13" s="6" t="s">
        <v>29</v>
      </c>
      <c r="B13" s="13" t="s">
        <v>113</v>
      </c>
      <c r="C13" s="14" t="s">
        <v>13</v>
      </c>
      <c r="D13" s="14">
        <v>25</v>
      </c>
      <c r="E13" s="34"/>
      <c r="F13" s="105"/>
      <c r="G13" s="34"/>
      <c r="H13" s="34"/>
      <c r="I13" s="34"/>
      <c r="J13" s="34"/>
      <c r="K13" s="14"/>
      <c r="L13" s="12"/>
    </row>
    <row r="14" spans="1:12" ht="69.75" customHeight="1">
      <c r="A14" s="6" t="s">
        <v>30</v>
      </c>
      <c r="B14" s="15" t="s">
        <v>114</v>
      </c>
      <c r="C14" s="6" t="s">
        <v>13</v>
      </c>
      <c r="D14" s="6">
        <v>5</v>
      </c>
      <c r="E14" s="8"/>
      <c r="F14" s="9"/>
      <c r="G14" s="8"/>
      <c r="H14" s="8"/>
      <c r="I14" s="8"/>
      <c r="J14" s="8"/>
      <c r="K14" s="6"/>
      <c r="L14" s="12"/>
    </row>
    <row r="15" spans="1:12" ht="121.5" customHeight="1">
      <c r="A15" s="6" t="s">
        <v>31</v>
      </c>
      <c r="B15" s="7" t="s">
        <v>115</v>
      </c>
      <c r="C15" s="6" t="s">
        <v>13</v>
      </c>
      <c r="D15" s="6">
        <v>3</v>
      </c>
      <c r="E15" s="8"/>
      <c r="F15" s="9"/>
      <c r="G15" s="8"/>
      <c r="H15" s="8"/>
      <c r="I15" s="8"/>
      <c r="J15" s="8"/>
      <c r="K15" s="6"/>
      <c r="L15" s="12"/>
    </row>
    <row r="16" spans="1:12" ht="25.5">
      <c r="A16" s="6" t="s">
        <v>32</v>
      </c>
      <c r="B16" s="39" t="s">
        <v>116</v>
      </c>
      <c r="C16" s="6" t="s">
        <v>13</v>
      </c>
      <c r="D16" s="6">
        <v>30</v>
      </c>
      <c r="E16" s="8"/>
      <c r="F16" s="9"/>
      <c r="G16" s="8"/>
      <c r="H16" s="8"/>
      <c r="I16" s="8"/>
      <c r="J16" s="8"/>
      <c r="K16" s="6"/>
      <c r="L16" s="12"/>
    </row>
    <row r="17" spans="1:12" ht="12.75">
      <c r="A17" s="6" t="s">
        <v>34</v>
      </c>
      <c r="B17" s="39" t="s">
        <v>117</v>
      </c>
      <c r="C17" s="6" t="s">
        <v>96</v>
      </c>
      <c r="D17" s="6">
        <v>20</v>
      </c>
      <c r="E17" s="8"/>
      <c r="F17" s="9"/>
      <c r="G17" s="8"/>
      <c r="H17" s="8"/>
      <c r="I17" s="8"/>
      <c r="J17" s="8"/>
      <c r="K17" s="6"/>
      <c r="L17" s="12"/>
    </row>
    <row r="18" spans="1:12" ht="12.75">
      <c r="A18" s="6" t="s">
        <v>36</v>
      </c>
      <c r="B18" s="46" t="s">
        <v>118</v>
      </c>
      <c r="C18" s="6" t="s">
        <v>13</v>
      </c>
      <c r="D18" s="6">
        <v>30</v>
      </c>
      <c r="E18" s="8"/>
      <c r="F18" s="9"/>
      <c r="G18" s="8"/>
      <c r="H18" s="8"/>
      <c r="I18" s="8"/>
      <c r="J18" s="8"/>
      <c r="K18" s="6"/>
      <c r="L18" s="12"/>
    </row>
    <row r="19" spans="1:12" ht="25.5">
      <c r="A19" s="6" t="s">
        <v>37</v>
      </c>
      <c r="B19" s="7" t="s">
        <v>119</v>
      </c>
      <c r="C19" s="6" t="s">
        <v>13</v>
      </c>
      <c r="D19" s="6">
        <v>30</v>
      </c>
      <c r="E19" s="8"/>
      <c r="F19" s="9"/>
      <c r="G19" s="8"/>
      <c r="H19" s="8"/>
      <c r="I19" s="8"/>
      <c r="J19" s="8"/>
      <c r="K19" s="6"/>
      <c r="L19" s="12"/>
    </row>
    <row r="20" spans="1:12" ht="38.25">
      <c r="A20" s="6" t="s">
        <v>39</v>
      </c>
      <c r="B20" s="60" t="s">
        <v>264</v>
      </c>
      <c r="C20" s="91" t="s">
        <v>13</v>
      </c>
      <c r="D20" s="215">
        <v>10000</v>
      </c>
      <c r="E20" s="62"/>
      <c r="F20" s="76"/>
      <c r="G20" s="62"/>
      <c r="H20" s="62"/>
      <c r="I20" s="62"/>
      <c r="J20" s="62"/>
      <c r="K20" s="91"/>
      <c r="L20" s="12"/>
    </row>
    <row r="21" spans="1:11" s="350" customFormat="1" ht="25.5">
      <c r="A21" s="6" t="s">
        <v>41</v>
      </c>
      <c r="B21" s="345" t="s">
        <v>455</v>
      </c>
      <c r="C21" s="346" t="s">
        <v>13</v>
      </c>
      <c r="D21" s="347">
        <v>50</v>
      </c>
      <c r="E21" s="348"/>
      <c r="F21" s="349"/>
      <c r="G21" s="348"/>
      <c r="H21" s="348"/>
      <c r="I21" s="348"/>
      <c r="J21" s="348"/>
      <c r="K21" s="346"/>
    </row>
    <row r="22" spans="1:11" s="354" customFormat="1" ht="25.5">
      <c r="A22" s="6" t="s">
        <v>43</v>
      </c>
      <c r="B22" s="351" t="s">
        <v>456</v>
      </c>
      <c r="C22" s="346" t="s">
        <v>13</v>
      </c>
      <c r="D22" s="352">
        <v>50</v>
      </c>
      <c r="E22" s="352"/>
      <c r="F22" s="353"/>
      <c r="G22" s="352"/>
      <c r="H22" s="352"/>
      <c r="I22" s="352"/>
      <c r="J22" s="352"/>
      <c r="K22" s="346"/>
    </row>
    <row r="23" spans="1:11" s="20" customFormat="1" ht="89.25">
      <c r="A23" s="6" t="s">
        <v>45</v>
      </c>
      <c r="B23" s="185" t="s">
        <v>237</v>
      </c>
      <c r="C23" s="216" t="s">
        <v>13</v>
      </c>
      <c r="D23" s="217">
        <v>2</v>
      </c>
      <c r="E23" s="58"/>
      <c r="F23" s="59"/>
      <c r="G23" s="58"/>
      <c r="H23" s="58"/>
      <c r="I23" s="58"/>
      <c r="J23" s="58"/>
      <c r="K23" s="216"/>
    </row>
    <row r="24" spans="1:11" s="20" customFormat="1" ht="25.5">
      <c r="A24" s="6" t="s">
        <v>47</v>
      </c>
      <c r="B24" s="121" t="s">
        <v>286</v>
      </c>
      <c r="C24" s="123" t="s">
        <v>13</v>
      </c>
      <c r="D24" s="134">
        <v>10</v>
      </c>
      <c r="E24" s="135"/>
      <c r="F24" s="124"/>
      <c r="G24" s="125"/>
      <c r="H24" s="125"/>
      <c r="I24" s="125"/>
      <c r="J24" s="125"/>
      <c r="K24" s="14"/>
    </row>
    <row r="25" spans="1:11" s="20" customFormat="1" ht="15" customHeight="1">
      <c r="A25" s="6" t="s">
        <v>48</v>
      </c>
      <c r="B25" s="136" t="s">
        <v>319</v>
      </c>
      <c r="C25" s="123" t="s">
        <v>96</v>
      </c>
      <c r="D25" s="134">
        <v>10</v>
      </c>
      <c r="E25" s="135"/>
      <c r="F25" s="124"/>
      <c r="G25" s="125"/>
      <c r="H25" s="125"/>
      <c r="I25" s="125"/>
      <c r="J25" s="125"/>
      <c r="K25" s="14"/>
    </row>
    <row r="26" spans="1:11" ht="12.75" customHeight="1">
      <c r="A26" s="6"/>
      <c r="B26" s="113" t="s">
        <v>178</v>
      </c>
      <c r="C26" s="47"/>
      <c r="D26" s="47"/>
      <c r="E26" s="47"/>
      <c r="F26" s="47"/>
      <c r="G26" s="47"/>
      <c r="H26" s="325">
        <f>SUM(H3:H25)</f>
        <v>0</v>
      </c>
      <c r="I26" s="325"/>
      <c r="J26" s="18">
        <f>SUM(J3:J25)</f>
        <v>0</v>
      </c>
      <c r="K26" s="17"/>
    </row>
  </sheetData>
  <sheetProtection selectLockedCells="1" selectUnlockedCells="1"/>
  <mergeCells count="1">
    <mergeCell ref="A1:C1"/>
  </mergeCells>
  <printOptions horizontalCentered="1"/>
  <pageMargins left="0.25" right="0.25" top="0.75" bottom="0.75" header="0.5118055555555555" footer="0.511805555555555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21"/>
  <sheetViews>
    <sheetView zoomScalePageLayoutView="0" workbookViewId="0" topLeftCell="C10">
      <selection activeCell="A3" sqref="A3:F12"/>
    </sheetView>
  </sheetViews>
  <sheetFormatPr defaultColWidth="9.00390625" defaultRowHeight="12.75"/>
  <cols>
    <col min="1" max="1" width="5.625" style="364" customWidth="1"/>
    <col min="2" max="2" width="59.125" style="365" customWidth="1"/>
    <col min="3" max="3" width="16.25390625" style="365" customWidth="1"/>
    <col min="4" max="4" width="22.75390625" style="365" customWidth="1"/>
    <col min="5" max="5" width="6.75390625" style="365" customWidth="1"/>
    <col min="6" max="6" width="9.75390625" style="365" customWidth="1"/>
    <col min="7" max="7" width="11.625" style="365" customWidth="1"/>
    <col min="8" max="8" width="14.75390625" style="365" customWidth="1"/>
    <col min="9" max="9" width="6.625" style="365" customWidth="1"/>
    <col min="10" max="10" width="12.125" style="365" customWidth="1"/>
    <col min="11" max="11" width="12.375" style="365" customWidth="1"/>
    <col min="12" max="12" width="12.00390625" style="365" customWidth="1"/>
    <col min="13" max="16384" width="9.125" style="20" customWidth="1"/>
  </cols>
  <sheetData>
    <row r="1" ht="12.75">
      <c r="B1" s="369" t="s">
        <v>463</v>
      </c>
    </row>
    <row r="2" spans="1:12" ht="25.5">
      <c r="A2" s="194" t="s">
        <v>404</v>
      </c>
      <c r="B2" s="194" t="s">
        <v>405</v>
      </c>
      <c r="C2" s="194"/>
      <c r="D2" s="194" t="s">
        <v>406</v>
      </c>
      <c r="E2" s="194" t="s">
        <v>407</v>
      </c>
      <c r="F2" s="194" t="s">
        <v>408</v>
      </c>
      <c r="G2" s="194" t="s">
        <v>409</v>
      </c>
      <c r="H2" s="194" t="s">
        <v>8</v>
      </c>
      <c r="I2" s="194" t="s">
        <v>410</v>
      </c>
      <c r="J2" s="194" t="s">
        <v>411</v>
      </c>
      <c r="K2" s="194" t="s">
        <v>10</v>
      </c>
      <c r="L2" s="194" t="s">
        <v>412</v>
      </c>
    </row>
    <row r="3" spans="1:12" ht="30.75" customHeight="1">
      <c r="A3" s="173">
        <v>1</v>
      </c>
      <c r="B3" s="455" t="s">
        <v>413</v>
      </c>
      <c r="C3" s="455" t="s">
        <v>414</v>
      </c>
      <c r="D3" s="87" t="s">
        <v>461</v>
      </c>
      <c r="E3" s="87" t="s">
        <v>165</v>
      </c>
      <c r="F3" s="87">
        <v>1</v>
      </c>
      <c r="G3" s="366"/>
      <c r="H3" s="367"/>
      <c r="I3" s="367"/>
      <c r="J3" s="367"/>
      <c r="K3" s="367"/>
      <c r="L3" s="87"/>
    </row>
    <row r="4" spans="1:12" ht="38.25" customHeight="1">
      <c r="A4" s="173">
        <v>4</v>
      </c>
      <c r="B4" s="455"/>
      <c r="C4" s="456"/>
      <c r="D4" s="87" t="s">
        <v>415</v>
      </c>
      <c r="E4" s="87" t="s">
        <v>165</v>
      </c>
      <c r="F4" s="87">
        <v>3</v>
      </c>
      <c r="G4" s="366"/>
      <c r="H4" s="367"/>
      <c r="I4" s="367"/>
      <c r="J4" s="367"/>
      <c r="K4" s="367"/>
      <c r="L4" s="87"/>
    </row>
    <row r="5" spans="1:12" ht="36.75" customHeight="1">
      <c r="A5" s="173">
        <v>5</v>
      </c>
      <c r="B5" s="455"/>
      <c r="C5" s="456"/>
      <c r="D5" s="87" t="s">
        <v>462</v>
      </c>
      <c r="E5" s="87" t="s">
        <v>165</v>
      </c>
      <c r="F5" s="87">
        <v>1</v>
      </c>
      <c r="G5" s="366"/>
      <c r="H5" s="367"/>
      <c r="I5" s="367"/>
      <c r="J5" s="367"/>
      <c r="K5" s="367"/>
      <c r="L5" s="87"/>
    </row>
    <row r="6" spans="1:12" ht="30.75" customHeight="1">
      <c r="A6" s="173">
        <v>9</v>
      </c>
      <c r="B6" s="456"/>
      <c r="C6" s="455" t="s">
        <v>416</v>
      </c>
      <c r="D6" s="87" t="s">
        <v>417</v>
      </c>
      <c r="E6" s="87" t="s">
        <v>165</v>
      </c>
      <c r="F6" s="87">
        <v>3</v>
      </c>
      <c r="G6" s="366"/>
      <c r="H6" s="367"/>
      <c r="I6" s="367"/>
      <c r="J6" s="367"/>
      <c r="K6" s="367"/>
      <c r="L6" s="87"/>
    </row>
    <row r="7" spans="1:12" ht="31.5" customHeight="1">
      <c r="A7" s="173">
        <v>11</v>
      </c>
      <c r="B7" s="456"/>
      <c r="C7" s="456"/>
      <c r="D7" s="87" t="s">
        <v>418</v>
      </c>
      <c r="E7" s="87" t="s">
        <v>165</v>
      </c>
      <c r="F7" s="87">
        <v>5</v>
      </c>
      <c r="G7" s="366"/>
      <c r="H7" s="367"/>
      <c r="I7" s="367"/>
      <c r="J7" s="367"/>
      <c r="K7" s="367"/>
      <c r="L7" s="87"/>
    </row>
    <row r="8" spans="1:12" ht="32.25" customHeight="1">
      <c r="A8" s="173">
        <v>12</v>
      </c>
      <c r="B8" s="456"/>
      <c r="C8" s="456"/>
      <c r="D8" s="87" t="s">
        <v>419</v>
      </c>
      <c r="E8" s="87" t="s">
        <v>13</v>
      </c>
      <c r="F8" s="87">
        <v>2</v>
      </c>
      <c r="G8" s="366"/>
      <c r="H8" s="367"/>
      <c r="I8" s="367"/>
      <c r="J8" s="367"/>
      <c r="K8" s="367"/>
      <c r="L8" s="87"/>
    </row>
    <row r="9" spans="1:12" ht="36" customHeight="1">
      <c r="A9" s="173">
        <v>13</v>
      </c>
      <c r="B9" s="456"/>
      <c r="C9" s="456"/>
      <c r="D9" s="87" t="s">
        <v>420</v>
      </c>
      <c r="E9" s="87" t="s">
        <v>165</v>
      </c>
      <c r="F9" s="87">
        <v>3</v>
      </c>
      <c r="G9" s="366"/>
      <c r="H9" s="367"/>
      <c r="I9" s="367"/>
      <c r="J9" s="367"/>
      <c r="K9" s="367"/>
      <c r="L9" s="87"/>
    </row>
    <row r="10" spans="1:12" ht="50.25" customHeight="1">
      <c r="A10" s="173">
        <v>14</v>
      </c>
      <c r="B10" s="456"/>
      <c r="C10" s="456"/>
      <c r="D10" s="87" t="s">
        <v>421</v>
      </c>
      <c r="E10" s="87" t="s">
        <v>165</v>
      </c>
      <c r="F10" s="87">
        <v>6</v>
      </c>
      <c r="G10" s="366"/>
      <c r="H10" s="367"/>
      <c r="I10" s="367"/>
      <c r="J10" s="367"/>
      <c r="K10" s="367"/>
      <c r="L10" s="87"/>
    </row>
    <row r="11" spans="1:12" ht="73.5" customHeight="1">
      <c r="A11" s="173">
        <v>15</v>
      </c>
      <c r="B11" s="456"/>
      <c r="C11" s="456"/>
      <c r="D11" s="87" t="s">
        <v>422</v>
      </c>
      <c r="E11" s="87" t="s">
        <v>165</v>
      </c>
      <c r="F11" s="87">
        <v>3</v>
      </c>
      <c r="G11" s="366"/>
      <c r="H11" s="367"/>
      <c r="I11" s="367"/>
      <c r="J11" s="367"/>
      <c r="K11" s="367"/>
      <c r="L11" s="87"/>
    </row>
    <row r="12" spans="1:12" ht="92.25" customHeight="1">
      <c r="A12" s="173">
        <v>16</v>
      </c>
      <c r="B12" s="456"/>
      <c r="C12" s="456"/>
      <c r="D12" s="87" t="s">
        <v>423</v>
      </c>
      <c r="E12" s="87" t="s">
        <v>13</v>
      </c>
      <c r="F12" s="87">
        <v>2</v>
      </c>
      <c r="G12" s="366"/>
      <c r="H12" s="367"/>
      <c r="I12" s="367"/>
      <c r="J12" s="367"/>
      <c r="K12" s="367"/>
      <c r="L12" s="87"/>
    </row>
    <row r="13" spans="1:12" ht="80.25" customHeight="1">
      <c r="A13" s="457" t="s">
        <v>424</v>
      </c>
      <c r="B13" s="458"/>
      <c r="C13" s="458"/>
      <c r="D13" s="458"/>
      <c r="E13" s="458"/>
      <c r="F13" s="458"/>
      <c r="G13" s="458"/>
      <c r="H13" s="458"/>
      <c r="I13" s="458"/>
      <c r="J13" s="458"/>
      <c r="K13" s="458"/>
      <c r="L13" s="459"/>
    </row>
    <row r="14" spans="1:12" ht="12.75">
      <c r="A14" s="460"/>
      <c r="B14" s="460"/>
      <c r="C14" s="460"/>
      <c r="D14" s="460"/>
      <c r="E14" s="460"/>
      <c r="F14" s="460"/>
      <c r="G14" s="460"/>
      <c r="H14" s="367">
        <f>SUM(H3:H13)</f>
        <v>0</v>
      </c>
      <c r="I14" s="461"/>
      <c r="J14" s="461"/>
      <c r="K14" s="367">
        <f>SUM(K3:K13)</f>
        <v>0</v>
      </c>
      <c r="L14" s="87"/>
    </row>
    <row r="15" spans="1:12" ht="12.75">
      <c r="A15" s="447"/>
      <c r="B15" s="447"/>
      <c r="C15" s="447"/>
      <c r="D15" s="447"/>
      <c r="E15" s="447"/>
      <c r="F15" s="447"/>
      <c r="G15" s="448"/>
      <c r="H15" s="447"/>
      <c r="I15" s="447"/>
      <c r="J15" s="447"/>
      <c r="K15" s="447"/>
      <c r="L15" s="447"/>
    </row>
    <row r="16" spans="1:12" ht="12.75">
      <c r="A16" s="449"/>
      <c r="B16" s="449"/>
      <c r="C16" s="449"/>
      <c r="D16" s="449"/>
      <c r="E16" s="449"/>
      <c r="F16" s="449"/>
      <c r="G16" s="450"/>
      <c r="H16" s="449"/>
      <c r="I16" s="449"/>
      <c r="J16" s="449"/>
      <c r="K16" s="449"/>
      <c r="L16" s="449"/>
    </row>
    <row r="17" spans="1:12" ht="12.75">
      <c r="A17" s="451"/>
      <c r="B17" s="451"/>
      <c r="C17" s="451"/>
      <c r="D17" s="451"/>
      <c r="E17" s="451"/>
      <c r="F17" s="451"/>
      <c r="G17" s="452"/>
      <c r="H17" s="451"/>
      <c r="I17" s="451"/>
      <c r="J17" s="451"/>
      <c r="K17" s="451"/>
      <c r="L17" s="451"/>
    </row>
    <row r="19" spans="2:11" ht="12.75">
      <c r="B19" s="453"/>
      <c r="C19" s="453"/>
      <c r="D19" s="453"/>
      <c r="E19" s="453"/>
      <c r="F19" s="453"/>
      <c r="G19" s="454"/>
      <c r="H19" s="453"/>
      <c r="I19" s="453"/>
      <c r="J19" s="453"/>
      <c r="K19" s="453"/>
    </row>
    <row r="21" ht="12.75">
      <c r="K21" s="368"/>
    </row>
  </sheetData>
  <sheetProtection/>
  <mergeCells count="10">
    <mergeCell ref="A15:L15"/>
    <mergeCell ref="A16:L16"/>
    <mergeCell ref="A17:L17"/>
    <mergeCell ref="B19:K19"/>
    <mergeCell ref="B3:B12"/>
    <mergeCell ref="C3:C5"/>
    <mergeCell ref="C6:C12"/>
    <mergeCell ref="A13:L13"/>
    <mergeCell ref="A14:G14"/>
    <mergeCell ref="I14:J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6"/>
  </sheetPr>
  <dimension ref="A1:L49"/>
  <sheetViews>
    <sheetView zoomScalePageLayoutView="0" workbookViewId="0" topLeftCell="A34">
      <selection activeCell="A3" sqref="A3:D45"/>
    </sheetView>
  </sheetViews>
  <sheetFormatPr defaultColWidth="9.00390625" defaultRowHeight="12.75"/>
  <cols>
    <col min="1" max="1" width="4.75390625" style="0" customWidth="1"/>
    <col min="2" max="2" width="38.25390625" style="0" customWidth="1"/>
  </cols>
  <sheetData>
    <row r="1" spans="1:3" ht="12.75">
      <c r="A1" s="441" t="s">
        <v>195</v>
      </c>
      <c r="B1" s="441"/>
      <c r="C1" s="441"/>
    </row>
    <row r="2" spans="1:11" ht="51">
      <c r="A2" s="2" t="s">
        <v>1</v>
      </c>
      <c r="B2" s="2" t="s">
        <v>2</v>
      </c>
      <c r="C2" s="2" t="s">
        <v>3</v>
      </c>
      <c r="D2" s="2" t="s">
        <v>4</v>
      </c>
      <c r="E2" s="3" t="s">
        <v>5</v>
      </c>
      <c r="F2" s="2" t="s">
        <v>6</v>
      </c>
      <c r="G2" s="4" t="s">
        <v>7</v>
      </c>
      <c r="H2" s="3" t="s">
        <v>8</v>
      </c>
      <c r="I2" s="2" t="s">
        <v>9</v>
      </c>
      <c r="J2" s="2" t="s">
        <v>10</v>
      </c>
      <c r="K2" s="5" t="s">
        <v>11</v>
      </c>
    </row>
    <row r="3" spans="1:11" ht="12.75">
      <c r="A3" s="6" t="s">
        <v>12</v>
      </c>
      <c r="B3" s="30" t="s">
        <v>127</v>
      </c>
      <c r="C3" s="14" t="s">
        <v>13</v>
      </c>
      <c r="D3" s="6">
        <v>1000</v>
      </c>
      <c r="E3" s="8"/>
      <c r="F3" s="9"/>
      <c r="G3" s="8"/>
      <c r="H3" s="26"/>
      <c r="I3" s="26"/>
      <c r="J3" s="8"/>
      <c r="K3" s="10"/>
    </row>
    <row r="4" spans="1:11" ht="23.25" customHeight="1">
      <c r="A4" s="6" t="s">
        <v>14</v>
      </c>
      <c r="B4" s="15" t="s">
        <v>192</v>
      </c>
      <c r="C4" s="6" t="s">
        <v>13</v>
      </c>
      <c r="D4" s="6">
        <v>15000</v>
      </c>
      <c r="E4" s="8"/>
      <c r="F4" s="9"/>
      <c r="G4" s="8"/>
      <c r="H4" s="26"/>
      <c r="I4" s="26"/>
      <c r="J4" s="8"/>
      <c r="K4" s="50"/>
    </row>
    <row r="5" spans="1:11" ht="12.75">
      <c r="A5" s="6" t="s">
        <v>15</v>
      </c>
      <c r="B5" s="40" t="s">
        <v>128</v>
      </c>
      <c r="C5" s="14" t="s">
        <v>13</v>
      </c>
      <c r="D5" s="6">
        <v>100</v>
      </c>
      <c r="E5" s="8"/>
      <c r="F5" s="9"/>
      <c r="G5" s="8"/>
      <c r="H5" s="26"/>
      <c r="I5" s="26"/>
      <c r="J5" s="8"/>
      <c r="K5" s="10"/>
    </row>
    <row r="6" spans="1:11" ht="12.75">
      <c r="A6" s="6" t="s">
        <v>16</v>
      </c>
      <c r="B6" s="7" t="s">
        <v>129</v>
      </c>
      <c r="C6" s="14" t="s">
        <v>13</v>
      </c>
      <c r="D6" s="6">
        <v>100</v>
      </c>
      <c r="E6" s="8"/>
      <c r="F6" s="9"/>
      <c r="G6" s="8"/>
      <c r="H6" s="26"/>
      <c r="I6" s="26"/>
      <c r="J6" s="8"/>
      <c r="K6" s="10"/>
    </row>
    <row r="7" spans="1:11" ht="12.75">
      <c r="A7" s="6" t="s">
        <v>17</v>
      </c>
      <c r="B7" s="40" t="s">
        <v>260</v>
      </c>
      <c r="C7" s="14" t="s">
        <v>13</v>
      </c>
      <c r="D7" s="6">
        <v>20</v>
      </c>
      <c r="E7" s="8"/>
      <c r="F7" s="9"/>
      <c r="G7" s="8"/>
      <c r="H7" s="26"/>
      <c r="I7" s="26"/>
      <c r="J7" s="8"/>
      <c r="K7" s="10"/>
    </row>
    <row r="8" spans="1:11" ht="12.75">
      <c r="A8" s="6" t="s">
        <v>19</v>
      </c>
      <c r="B8" s="7" t="s">
        <v>261</v>
      </c>
      <c r="C8" s="14" t="s">
        <v>13</v>
      </c>
      <c r="D8" s="6">
        <v>50</v>
      </c>
      <c r="E8" s="8"/>
      <c r="F8" s="9"/>
      <c r="G8" s="8"/>
      <c r="H8" s="26"/>
      <c r="I8" s="26"/>
      <c r="J8" s="8"/>
      <c r="K8" s="10"/>
    </row>
    <row r="9" spans="1:11" ht="12.75">
      <c r="A9" s="6" t="s">
        <v>21</v>
      </c>
      <c r="B9" s="40" t="s">
        <v>130</v>
      </c>
      <c r="C9" s="14" t="s">
        <v>25</v>
      </c>
      <c r="D9" s="6">
        <v>150</v>
      </c>
      <c r="E9" s="8"/>
      <c r="F9" s="9"/>
      <c r="G9" s="8"/>
      <c r="H9" s="26"/>
      <c r="I9" s="26"/>
      <c r="J9" s="8"/>
      <c r="K9" s="10"/>
    </row>
    <row r="10" spans="1:11" ht="12.75">
      <c r="A10" s="6" t="s">
        <v>23</v>
      </c>
      <c r="B10" s="7" t="s">
        <v>131</v>
      </c>
      <c r="C10" s="14" t="s">
        <v>13</v>
      </c>
      <c r="D10" s="6">
        <v>20</v>
      </c>
      <c r="E10" s="8"/>
      <c r="F10" s="9"/>
      <c r="G10" s="8"/>
      <c r="H10" s="26"/>
      <c r="I10" s="26"/>
      <c r="J10" s="8"/>
      <c r="K10" s="10"/>
    </row>
    <row r="11" spans="1:11" ht="12.75">
      <c r="A11" s="6" t="s">
        <v>26</v>
      </c>
      <c r="B11" s="40" t="s">
        <v>132</v>
      </c>
      <c r="C11" s="14" t="s">
        <v>13</v>
      </c>
      <c r="D11" s="6">
        <v>450</v>
      </c>
      <c r="E11" s="8"/>
      <c r="F11" s="9"/>
      <c r="G11" s="8"/>
      <c r="H11" s="26"/>
      <c r="I11" s="26"/>
      <c r="J11" s="8"/>
      <c r="K11" s="10"/>
    </row>
    <row r="12" spans="1:11" ht="25.5">
      <c r="A12" s="6" t="s">
        <v>27</v>
      </c>
      <c r="B12" s="7" t="s">
        <v>133</v>
      </c>
      <c r="C12" s="14" t="s">
        <v>25</v>
      </c>
      <c r="D12" s="6">
        <v>15</v>
      </c>
      <c r="E12" s="8"/>
      <c r="F12" s="9"/>
      <c r="G12" s="8"/>
      <c r="H12" s="26"/>
      <c r="I12" s="26"/>
      <c r="J12" s="8"/>
      <c r="K12" s="10"/>
    </row>
    <row r="13" spans="1:11" ht="12.75">
      <c r="A13" s="6" t="s">
        <v>30</v>
      </c>
      <c r="B13" s="7" t="s">
        <v>135</v>
      </c>
      <c r="C13" s="14" t="s">
        <v>13</v>
      </c>
      <c r="D13" s="6">
        <v>25</v>
      </c>
      <c r="E13" s="8"/>
      <c r="F13" s="9"/>
      <c r="G13" s="8"/>
      <c r="H13" s="26"/>
      <c r="I13" s="26"/>
      <c r="J13" s="8"/>
      <c r="K13" s="10"/>
    </row>
    <row r="14" spans="1:11" ht="12.75">
      <c r="A14" s="6" t="s">
        <v>31</v>
      </c>
      <c r="B14" s="40" t="s">
        <v>136</v>
      </c>
      <c r="C14" s="14" t="s">
        <v>13</v>
      </c>
      <c r="D14" s="6">
        <v>30</v>
      </c>
      <c r="E14" s="8"/>
      <c r="F14" s="9"/>
      <c r="G14" s="8"/>
      <c r="H14" s="26"/>
      <c r="I14" s="26"/>
      <c r="J14" s="8"/>
      <c r="K14" s="10"/>
    </row>
    <row r="15" spans="1:11" ht="12.75">
      <c r="A15" s="6" t="s">
        <v>32</v>
      </c>
      <c r="B15" s="7" t="s">
        <v>137</v>
      </c>
      <c r="C15" s="14" t="s">
        <v>13</v>
      </c>
      <c r="D15" s="6">
        <v>30</v>
      </c>
      <c r="E15" s="8"/>
      <c r="F15" s="9"/>
      <c r="G15" s="8"/>
      <c r="H15" s="26"/>
      <c r="I15" s="26"/>
      <c r="J15" s="8"/>
      <c r="K15" s="10"/>
    </row>
    <row r="16" spans="1:11" ht="25.5">
      <c r="A16" s="6" t="s">
        <v>34</v>
      </c>
      <c r="B16" s="40" t="s">
        <v>199</v>
      </c>
      <c r="C16" s="14" t="s">
        <v>13</v>
      </c>
      <c r="D16" s="6">
        <v>100</v>
      </c>
      <c r="E16" s="8"/>
      <c r="F16" s="9"/>
      <c r="G16" s="8"/>
      <c r="H16" s="26"/>
      <c r="I16" s="26"/>
      <c r="J16" s="8"/>
      <c r="K16" s="10"/>
    </row>
    <row r="17" spans="1:11" ht="12.75">
      <c r="A17" s="6" t="s">
        <v>36</v>
      </c>
      <c r="B17" s="120" t="s">
        <v>298</v>
      </c>
      <c r="C17" s="14" t="s">
        <v>25</v>
      </c>
      <c r="D17" s="6">
        <v>50</v>
      </c>
      <c r="E17" s="8"/>
      <c r="F17" s="9"/>
      <c r="G17" s="8"/>
      <c r="H17" s="26"/>
      <c r="I17" s="26"/>
      <c r="J17" s="8"/>
      <c r="K17" s="10"/>
    </row>
    <row r="18" spans="1:11" ht="25.5">
      <c r="A18" s="6" t="s">
        <v>37</v>
      </c>
      <c r="B18" s="7" t="s">
        <v>242</v>
      </c>
      <c r="C18" s="14" t="s">
        <v>13</v>
      </c>
      <c r="D18" s="6">
        <v>3000</v>
      </c>
      <c r="E18" s="8"/>
      <c r="F18" s="9"/>
      <c r="G18" s="8"/>
      <c r="H18" s="26"/>
      <c r="I18" s="26"/>
      <c r="J18" s="8"/>
      <c r="K18" s="10"/>
    </row>
    <row r="19" spans="1:11" ht="25.5">
      <c r="A19" s="6" t="s">
        <v>39</v>
      </c>
      <c r="B19" s="7" t="s">
        <v>251</v>
      </c>
      <c r="C19" s="14" t="s">
        <v>13</v>
      </c>
      <c r="D19" s="6">
        <v>1000</v>
      </c>
      <c r="E19" s="8"/>
      <c r="F19" s="9"/>
      <c r="G19" s="8"/>
      <c r="H19" s="26"/>
      <c r="I19" s="26"/>
      <c r="J19" s="8"/>
      <c r="K19" s="10"/>
    </row>
    <row r="20" spans="1:11" ht="12.75">
      <c r="A20" s="6" t="s">
        <v>41</v>
      </c>
      <c r="B20" s="120" t="s">
        <v>366</v>
      </c>
      <c r="C20" s="14" t="s">
        <v>13</v>
      </c>
      <c r="D20" s="6">
        <v>10000</v>
      </c>
      <c r="E20" s="8"/>
      <c r="F20" s="9"/>
      <c r="G20" s="8"/>
      <c r="H20" s="26"/>
      <c r="I20" s="26"/>
      <c r="J20" s="8"/>
      <c r="K20" s="10"/>
    </row>
    <row r="21" spans="1:11" ht="12.75">
      <c r="A21" s="6" t="s">
        <v>43</v>
      </c>
      <c r="B21" s="120" t="s">
        <v>380</v>
      </c>
      <c r="C21" s="14" t="s">
        <v>13</v>
      </c>
      <c r="D21" s="6">
        <v>100</v>
      </c>
      <c r="E21" s="8"/>
      <c r="F21" s="9"/>
      <c r="G21" s="8"/>
      <c r="H21" s="26"/>
      <c r="I21" s="26"/>
      <c r="J21" s="8"/>
      <c r="K21" s="10"/>
    </row>
    <row r="22" spans="1:11" ht="25.5">
      <c r="A22" s="6" t="s">
        <v>45</v>
      </c>
      <c r="B22" s="120" t="s">
        <v>252</v>
      </c>
      <c r="C22" s="14" t="s">
        <v>13</v>
      </c>
      <c r="D22" s="6">
        <v>10000</v>
      </c>
      <c r="E22" s="51"/>
      <c r="F22" s="9"/>
      <c r="G22" s="8"/>
      <c r="H22" s="26"/>
      <c r="I22" s="26"/>
      <c r="J22" s="8"/>
      <c r="K22" s="10"/>
    </row>
    <row r="23" spans="1:11" ht="12.75">
      <c r="A23" s="6" t="s">
        <v>47</v>
      </c>
      <c r="B23" s="7" t="s">
        <v>224</v>
      </c>
      <c r="C23" s="14" t="s">
        <v>13</v>
      </c>
      <c r="D23" s="6">
        <v>1000</v>
      </c>
      <c r="E23" s="51"/>
      <c r="F23" s="9"/>
      <c r="G23" s="8"/>
      <c r="H23" s="26"/>
      <c r="I23" s="26"/>
      <c r="J23" s="8"/>
      <c r="K23" s="10"/>
    </row>
    <row r="24" spans="1:11" ht="25.5">
      <c r="A24" s="6" t="s">
        <v>48</v>
      </c>
      <c r="B24" s="7" t="s">
        <v>142</v>
      </c>
      <c r="C24" s="14" t="s">
        <v>13</v>
      </c>
      <c r="D24" s="6">
        <v>50</v>
      </c>
      <c r="E24" s="51"/>
      <c r="F24" s="9"/>
      <c r="G24" s="8"/>
      <c r="H24" s="26"/>
      <c r="I24" s="26"/>
      <c r="J24" s="8"/>
      <c r="K24" s="10"/>
    </row>
    <row r="25" spans="1:12" ht="25.5">
      <c r="A25" s="6" t="s">
        <v>49</v>
      </c>
      <c r="B25" s="40" t="s">
        <v>344</v>
      </c>
      <c r="C25" s="14" t="s">
        <v>13</v>
      </c>
      <c r="D25" s="6">
        <v>1300</v>
      </c>
      <c r="E25" s="8"/>
      <c r="F25" s="9"/>
      <c r="G25" s="8"/>
      <c r="H25" s="26"/>
      <c r="I25" s="26"/>
      <c r="J25" s="8"/>
      <c r="K25" s="10"/>
      <c r="L25" s="12"/>
    </row>
    <row r="26" spans="1:12" ht="25.5">
      <c r="A26" s="6" t="s">
        <v>50</v>
      </c>
      <c r="B26" s="7" t="s">
        <v>191</v>
      </c>
      <c r="C26" s="14" t="s">
        <v>13</v>
      </c>
      <c r="D26" s="6">
        <v>350</v>
      </c>
      <c r="E26" s="8"/>
      <c r="F26" s="9"/>
      <c r="G26" s="8"/>
      <c r="H26" s="26"/>
      <c r="I26" s="26"/>
      <c r="J26" s="8"/>
      <c r="K26" s="10"/>
      <c r="L26" s="12"/>
    </row>
    <row r="27" spans="1:11" ht="25.5">
      <c r="A27" s="6" t="s">
        <v>52</v>
      </c>
      <c r="B27" s="30" t="s">
        <v>193</v>
      </c>
      <c r="C27" s="14" t="s">
        <v>25</v>
      </c>
      <c r="D27" s="6">
        <v>10</v>
      </c>
      <c r="E27" s="8"/>
      <c r="F27" s="9"/>
      <c r="G27" s="8"/>
      <c r="H27" s="8"/>
      <c r="I27" s="8"/>
      <c r="J27" s="8"/>
      <c r="K27" s="10"/>
    </row>
    <row r="28" spans="1:12" ht="12.75">
      <c r="A28" s="6" t="s">
        <v>54</v>
      </c>
      <c r="B28" s="7" t="s">
        <v>143</v>
      </c>
      <c r="C28" s="14" t="s">
        <v>13</v>
      </c>
      <c r="D28" s="6">
        <v>500</v>
      </c>
      <c r="E28" s="8"/>
      <c r="F28" s="9"/>
      <c r="G28" s="8"/>
      <c r="H28" s="26"/>
      <c r="I28" s="26"/>
      <c r="J28" s="8"/>
      <c r="K28" s="10"/>
      <c r="L28" s="1"/>
    </row>
    <row r="29" spans="1:12" ht="19.5" customHeight="1">
      <c r="A29" s="6" t="s">
        <v>56</v>
      </c>
      <c r="B29" s="40" t="s">
        <v>144</v>
      </c>
      <c r="C29" s="14" t="s">
        <v>13</v>
      </c>
      <c r="D29" s="6">
        <v>10</v>
      </c>
      <c r="E29" s="8"/>
      <c r="F29" s="9"/>
      <c r="G29" s="8"/>
      <c r="H29" s="26"/>
      <c r="I29" s="26"/>
      <c r="J29" s="8"/>
      <c r="K29" s="10"/>
      <c r="L29" s="1"/>
    </row>
    <row r="30" spans="1:12" ht="38.25">
      <c r="A30" s="6" t="s">
        <v>57</v>
      </c>
      <c r="B30" s="7" t="s">
        <v>145</v>
      </c>
      <c r="C30" s="14" t="s">
        <v>13</v>
      </c>
      <c r="D30" s="6">
        <v>500</v>
      </c>
      <c r="E30" s="8"/>
      <c r="F30" s="9"/>
      <c r="G30" s="8"/>
      <c r="H30" s="26"/>
      <c r="I30" s="26"/>
      <c r="J30" s="8"/>
      <c r="K30" s="10"/>
      <c r="L30" s="1"/>
    </row>
    <row r="31" spans="1:12" ht="25.5">
      <c r="A31" s="6" t="s">
        <v>58</v>
      </c>
      <c r="B31" s="40" t="s">
        <v>200</v>
      </c>
      <c r="C31" s="14" t="s">
        <v>13</v>
      </c>
      <c r="D31" s="6">
        <v>50</v>
      </c>
      <c r="E31" s="8"/>
      <c r="F31" s="9"/>
      <c r="G31" s="8"/>
      <c r="H31" s="26"/>
      <c r="I31" s="26"/>
      <c r="J31" s="8"/>
      <c r="K31" s="10"/>
      <c r="L31" s="1"/>
    </row>
    <row r="32" spans="1:12" ht="38.25">
      <c r="A32" s="6" t="s">
        <v>59</v>
      </c>
      <c r="B32" s="40" t="s">
        <v>311</v>
      </c>
      <c r="C32" s="14" t="s">
        <v>13</v>
      </c>
      <c r="D32" s="6">
        <v>6000</v>
      </c>
      <c r="E32" s="8"/>
      <c r="F32" s="9"/>
      <c r="G32" s="8"/>
      <c r="H32" s="26"/>
      <c r="I32" s="26"/>
      <c r="J32" s="8"/>
      <c r="K32" s="10"/>
      <c r="L32" s="1"/>
    </row>
    <row r="33" spans="1:12" ht="12.75">
      <c r="A33" s="6" t="s">
        <v>60</v>
      </c>
      <c r="B33" s="40" t="s">
        <v>149</v>
      </c>
      <c r="C33" s="14" t="s">
        <v>13</v>
      </c>
      <c r="D33" s="6">
        <v>200</v>
      </c>
      <c r="E33" s="8"/>
      <c r="F33" s="9"/>
      <c r="G33" s="8"/>
      <c r="H33" s="26"/>
      <c r="I33" s="26"/>
      <c r="J33" s="8"/>
      <c r="K33" s="10"/>
      <c r="L33" s="1"/>
    </row>
    <row r="34" spans="1:12" ht="12.75">
      <c r="A34" s="6" t="s">
        <v>61</v>
      </c>
      <c r="B34" s="7" t="s">
        <v>151</v>
      </c>
      <c r="C34" s="14" t="s">
        <v>13</v>
      </c>
      <c r="D34" s="6">
        <v>200</v>
      </c>
      <c r="E34" s="8"/>
      <c r="F34" s="9"/>
      <c r="G34" s="8"/>
      <c r="H34" s="26"/>
      <c r="I34" s="26"/>
      <c r="J34" s="8"/>
      <c r="K34" s="10"/>
      <c r="L34" s="1"/>
    </row>
    <row r="35" spans="1:12" ht="12.75">
      <c r="A35" s="6" t="s">
        <v>147</v>
      </c>
      <c r="B35" s="40" t="s">
        <v>153</v>
      </c>
      <c r="C35" s="14" t="s">
        <v>13</v>
      </c>
      <c r="D35" s="6">
        <v>200</v>
      </c>
      <c r="E35" s="8"/>
      <c r="F35" s="9"/>
      <c r="G35" s="8"/>
      <c r="H35" s="26"/>
      <c r="I35" s="26"/>
      <c r="J35" s="8"/>
      <c r="K35" s="10"/>
      <c r="L35" s="1"/>
    </row>
    <row r="36" spans="1:12" ht="25.5">
      <c r="A36" s="6" t="s">
        <v>148</v>
      </c>
      <c r="B36" s="7" t="s">
        <v>155</v>
      </c>
      <c r="C36" s="14" t="s">
        <v>25</v>
      </c>
      <c r="D36" s="6">
        <v>200</v>
      </c>
      <c r="E36" s="8"/>
      <c r="F36" s="9"/>
      <c r="G36" s="8"/>
      <c r="H36" s="26"/>
      <c r="I36" s="26"/>
      <c r="J36" s="8"/>
      <c r="K36" s="10"/>
      <c r="L36" s="1"/>
    </row>
    <row r="37" spans="1:12" ht="38.25">
      <c r="A37" s="6" t="s">
        <v>150</v>
      </c>
      <c r="B37" s="40" t="s">
        <v>157</v>
      </c>
      <c r="C37" s="14" t="s">
        <v>13</v>
      </c>
      <c r="D37" s="6">
        <v>200</v>
      </c>
      <c r="E37" s="8"/>
      <c r="F37" s="9"/>
      <c r="G37" s="8"/>
      <c r="H37" s="26"/>
      <c r="I37" s="26"/>
      <c r="J37" s="8"/>
      <c r="K37" s="52"/>
      <c r="L37" s="12"/>
    </row>
    <row r="38" spans="1:12" ht="12.75">
      <c r="A38" s="6" t="s">
        <v>152</v>
      </c>
      <c r="B38" s="13" t="s">
        <v>159</v>
      </c>
      <c r="C38" s="14" t="s">
        <v>13</v>
      </c>
      <c r="D38" s="6">
        <v>1000</v>
      </c>
      <c r="E38" s="8"/>
      <c r="F38" s="9"/>
      <c r="G38" s="8"/>
      <c r="H38" s="26"/>
      <c r="I38" s="26"/>
      <c r="J38" s="8"/>
      <c r="K38" s="52"/>
      <c r="L38" s="12"/>
    </row>
    <row r="39" spans="1:12" ht="12.75">
      <c r="A39" s="6" t="s">
        <v>154</v>
      </c>
      <c r="B39" s="30" t="s">
        <v>161</v>
      </c>
      <c r="C39" s="14" t="s">
        <v>13</v>
      </c>
      <c r="D39" s="6">
        <v>5</v>
      </c>
      <c r="E39" s="8"/>
      <c r="F39" s="9"/>
      <c r="G39" s="8"/>
      <c r="H39" s="26"/>
      <c r="I39" s="26"/>
      <c r="J39" s="8"/>
      <c r="K39" s="10"/>
      <c r="L39" s="12"/>
    </row>
    <row r="40" spans="1:12" ht="12.75">
      <c r="A40" s="6" t="s">
        <v>156</v>
      </c>
      <c r="B40" s="7" t="s">
        <v>162</v>
      </c>
      <c r="C40" s="14" t="s">
        <v>13</v>
      </c>
      <c r="D40" s="6">
        <v>500</v>
      </c>
      <c r="E40" s="8"/>
      <c r="F40" s="9"/>
      <c r="G40" s="8"/>
      <c r="H40" s="8"/>
      <c r="I40" s="8"/>
      <c r="J40" s="8"/>
      <c r="K40" s="10"/>
      <c r="L40" s="12"/>
    </row>
    <row r="41" spans="1:12" ht="25.5">
      <c r="A41" s="6" t="s">
        <v>158</v>
      </c>
      <c r="B41" s="13" t="s">
        <v>225</v>
      </c>
      <c r="C41" s="14" t="s">
        <v>13</v>
      </c>
      <c r="D41" s="6">
        <v>1000</v>
      </c>
      <c r="E41" s="8"/>
      <c r="F41" s="9"/>
      <c r="G41" s="8"/>
      <c r="H41" s="26"/>
      <c r="I41" s="26"/>
      <c r="J41" s="8"/>
      <c r="K41" s="10"/>
      <c r="L41" s="12"/>
    </row>
    <row r="42" spans="1:12" ht="36.75" customHeight="1">
      <c r="A42" s="6" t="s">
        <v>160</v>
      </c>
      <c r="B42" s="7" t="s">
        <v>263</v>
      </c>
      <c r="C42" s="14" t="s">
        <v>13</v>
      </c>
      <c r="D42" s="6">
        <v>200</v>
      </c>
      <c r="E42" s="8"/>
      <c r="F42" s="9"/>
      <c r="G42" s="8"/>
      <c r="H42" s="26"/>
      <c r="I42" s="26"/>
      <c r="J42" s="62"/>
      <c r="K42" s="148"/>
      <c r="L42" s="12"/>
    </row>
    <row r="43" spans="1:12" ht="12.75">
      <c r="A43" s="6" t="s">
        <v>332</v>
      </c>
      <c r="B43" s="40" t="s">
        <v>215</v>
      </c>
      <c r="C43" s="14" t="s">
        <v>13</v>
      </c>
      <c r="D43" s="6">
        <v>5</v>
      </c>
      <c r="E43" s="8"/>
      <c r="F43" s="9"/>
      <c r="G43" s="8"/>
      <c r="H43" s="26"/>
      <c r="I43" s="115"/>
      <c r="J43" s="88"/>
      <c r="K43" s="149"/>
      <c r="L43" s="12"/>
    </row>
    <row r="44" spans="1:12" ht="12.75">
      <c r="A44" s="6" t="s">
        <v>336</v>
      </c>
      <c r="B44" s="40" t="s">
        <v>343</v>
      </c>
      <c r="C44" s="14" t="s">
        <v>13</v>
      </c>
      <c r="D44" s="6">
        <v>20</v>
      </c>
      <c r="E44" s="8"/>
      <c r="F44" s="9"/>
      <c r="G44" s="8"/>
      <c r="H44" s="26"/>
      <c r="I44" s="115"/>
      <c r="J44" s="88"/>
      <c r="K44" s="149"/>
      <c r="L44" s="12"/>
    </row>
    <row r="45" spans="1:12" ht="12.75">
      <c r="A45" s="6" t="s">
        <v>460</v>
      </c>
      <c r="B45" s="177" t="s">
        <v>40</v>
      </c>
      <c r="C45" s="192" t="s">
        <v>13</v>
      </c>
      <c r="D45" s="6">
        <v>2800</v>
      </c>
      <c r="E45" s="8"/>
      <c r="F45" s="9"/>
      <c r="G45" s="8"/>
      <c r="H45" s="8"/>
      <c r="I45" s="8"/>
      <c r="J45" s="8"/>
      <c r="K45" s="149"/>
      <c r="L45" s="12"/>
    </row>
    <row r="46" spans="2:11" ht="12.75">
      <c r="B46" s="17" t="s">
        <v>178</v>
      </c>
      <c r="C46" s="17"/>
      <c r="D46" s="17"/>
      <c r="E46" s="18"/>
      <c r="F46" s="17"/>
      <c r="G46" s="18"/>
      <c r="H46" s="53">
        <f>SUM(H3:H41)</f>
        <v>0</v>
      </c>
      <c r="I46" s="147"/>
      <c r="J46" s="150">
        <f>SUM(J3:J44)</f>
        <v>0</v>
      </c>
      <c r="K46" s="90"/>
    </row>
    <row r="49" spans="1:11" ht="12.75">
      <c r="A49" s="6"/>
      <c r="K49" s="116"/>
    </row>
  </sheetData>
  <sheetProtection/>
  <mergeCells count="1">
    <mergeCell ref="A1:C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2" tint="-0.4999699890613556"/>
  </sheetPr>
  <dimension ref="A1:N26"/>
  <sheetViews>
    <sheetView zoomScalePageLayoutView="0" workbookViewId="0" topLeftCell="A13">
      <selection activeCell="A3" sqref="A3:D17"/>
    </sheetView>
  </sheetViews>
  <sheetFormatPr defaultColWidth="9.00390625" defaultRowHeight="12.75"/>
  <cols>
    <col min="1" max="1" width="5.125" style="0" customWidth="1"/>
    <col min="2" max="2" width="40.875" style="0" customWidth="1"/>
    <col min="3" max="3" width="5.75390625" style="0" customWidth="1"/>
    <col min="4" max="4" width="8.875" style="0" customWidth="1"/>
    <col min="5" max="5" width="10.25390625" style="0" customWidth="1"/>
    <col min="6" max="6" width="7.625" style="0" customWidth="1"/>
    <col min="7" max="7" width="10.375" style="0" customWidth="1"/>
    <col min="8" max="8" width="8.875" style="0" customWidth="1"/>
    <col min="9" max="9" width="8.375" style="0" customWidth="1"/>
    <col min="10" max="10" width="8.875" style="0" customWidth="1"/>
    <col min="11" max="11" width="10.25390625" style="0" customWidth="1"/>
    <col min="14" max="14" width="16.375" style="0" customWidth="1"/>
  </cols>
  <sheetData>
    <row r="1" spans="1:3" ht="12.75" customHeight="1">
      <c r="A1" s="441" t="s">
        <v>240</v>
      </c>
      <c r="B1" s="441"/>
      <c r="C1" s="441"/>
    </row>
    <row r="2" spans="1:11" ht="51">
      <c r="A2" s="2" t="s">
        <v>1</v>
      </c>
      <c r="B2" s="2" t="s">
        <v>2</v>
      </c>
      <c r="C2" s="2" t="s">
        <v>3</v>
      </c>
      <c r="D2" s="2" t="s">
        <v>4</v>
      </c>
      <c r="E2" s="3" t="s">
        <v>5</v>
      </c>
      <c r="F2" s="2" t="s">
        <v>6</v>
      </c>
      <c r="G2" s="4" t="s">
        <v>7</v>
      </c>
      <c r="H2" s="3" t="s">
        <v>8</v>
      </c>
      <c r="I2" s="2" t="s">
        <v>9</v>
      </c>
      <c r="J2" s="2" t="s">
        <v>10</v>
      </c>
      <c r="K2" s="5" t="s">
        <v>11</v>
      </c>
    </row>
    <row r="3" spans="1:11" ht="53.25" customHeight="1">
      <c r="A3" s="6" t="s">
        <v>12</v>
      </c>
      <c r="B3" s="15" t="s">
        <v>323</v>
      </c>
      <c r="C3" s="6" t="s">
        <v>13</v>
      </c>
      <c r="D3" s="6">
        <v>100</v>
      </c>
      <c r="E3" s="8"/>
      <c r="F3" s="9"/>
      <c r="G3" s="8"/>
      <c r="H3" s="26"/>
      <c r="I3" s="26"/>
      <c r="J3" s="8"/>
      <c r="K3" s="50"/>
    </row>
    <row r="4" spans="1:11" ht="61.5" customHeight="1">
      <c r="A4" s="6" t="s">
        <v>14</v>
      </c>
      <c r="B4" s="15" t="s">
        <v>324</v>
      </c>
      <c r="C4" s="6" t="s">
        <v>13</v>
      </c>
      <c r="D4" s="6">
        <v>500</v>
      </c>
      <c r="E4" s="8"/>
      <c r="F4" s="9"/>
      <c r="G4" s="8"/>
      <c r="H4" s="26"/>
      <c r="I4" s="26"/>
      <c r="J4" s="8"/>
      <c r="K4" s="50"/>
    </row>
    <row r="5" spans="1:11" ht="59.25" customHeight="1">
      <c r="A5" s="6" t="s">
        <v>15</v>
      </c>
      <c r="B5" s="15" t="s">
        <v>325</v>
      </c>
      <c r="C5" s="25" t="s">
        <v>13</v>
      </c>
      <c r="D5" s="6">
        <v>1000</v>
      </c>
      <c r="E5" s="8"/>
      <c r="F5" s="9"/>
      <c r="G5" s="8"/>
      <c r="H5" s="26"/>
      <c r="I5" s="26"/>
      <c r="J5" s="8"/>
      <c r="K5" s="50"/>
    </row>
    <row r="6" spans="1:11" ht="54" customHeight="1">
      <c r="A6" s="6" t="s">
        <v>16</v>
      </c>
      <c r="B6" s="15" t="s">
        <v>326</v>
      </c>
      <c r="C6" s="16" t="s">
        <v>13</v>
      </c>
      <c r="D6" s="6">
        <v>800</v>
      </c>
      <c r="E6" s="8"/>
      <c r="F6" s="9"/>
      <c r="G6" s="8"/>
      <c r="H6" s="26"/>
      <c r="I6" s="26"/>
      <c r="J6" s="8"/>
      <c r="K6" s="50"/>
    </row>
    <row r="7" spans="1:11" ht="58.5" customHeight="1">
      <c r="A7" s="6" t="s">
        <v>17</v>
      </c>
      <c r="B7" s="15" t="s">
        <v>327</v>
      </c>
      <c r="C7" s="16" t="s">
        <v>13</v>
      </c>
      <c r="D7" s="6">
        <v>200</v>
      </c>
      <c r="E7" s="8"/>
      <c r="F7" s="9"/>
      <c r="G7" s="8"/>
      <c r="H7" s="26"/>
      <c r="I7" s="26"/>
      <c r="J7" s="8"/>
      <c r="K7" s="50"/>
    </row>
    <row r="8" spans="1:11" ht="52.5" customHeight="1">
      <c r="A8" s="6" t="s">
        <v>19</v>
      </c>
      <c r="B8" s="15" t="s">
        <v>328</v>
      </c>
      <c r="C8" s="6" t="s">
        <v>13</v>
      </c>
      <c r="D8" s="6">
        <v>300</v>
      </c>
      <c r="E8" s="8"/>
      <c r="F8" s="9"/>
      <c r="G8" s="8"/>
      <c r="H8" s="26"/>
      <c r="I8" s="26"/>
      <c r="J8" s="8"/>
      <c r="K8" s="50"/>
    </row>
    <row r="9" spans="1:11" ht="36.75" customHeight="1">
      <c r="A9" s="6" t="s">
        <v>21</v>
      </c>
      <c r="B9" s="7" t="s">
        <v>253</v>
      </c>
      <c r="C9" s="6" t="s">
        <v>13</v>
      </c>
      <c r="D9" s="6">
        <v>800</v>
      </c>
      <c r="E9" s="8"/>
      <c r="F9" s="9"/>
      <c r="G9" s="8"/>
      <c r="H9" s="26"/>
      <c r="I9" s="26"/>
      <c r="J9" s="8"/>
      <c r="K9" s="50"/>
    </row>
    <row r="10" spans="1:11" ht="25.5" customHeight="1">
      <c r="A10" s="6" t="s">
        <v>23</v>
      </c>
      <c r="B10" s="7" t="s">
        <v>254</v>
      </c>
      <c r="C10" s="6" t="s">
        <v>13</v>
      </c>
      <c r="D10" s="6">
        <v>200</v>
      </c>
      <c r="E10" s="8"/>
      <c r="F10" s="9"/>
      <c r="G10" s="8"/>
      <c r="H10" s="26"/>
      <c r="I10" s="26"/>
      <c r="J10" s="8"/>
      <c r="K10" s="50"/>
    </row>
    <row r="11" spans="1:11" ht="24" customHeight="1">
      <c r="A11" s="6" t="s">
        <v>26</v>
      </c>
      <c r="B11" s="7" t="s">
        <v>138</v>
      </c>
      <c r="C11" s="14" t="s">
        <v>13</v>
      </c>
      <c r="D11" s="6">
        <v>150</v>
      </c>
      <c r="E11" s="8"/>
      <c r="F11" s="9"/>
      <c r="G11" s="8"/>
      <c r="H11" s="26"/>
      <c r="I11" s="26"/>
      <c r="J11" s="8"/>
      <c r="K11" s="10"/>
    </row>
    <row r="12" spans="1:11" ht="25.5">
      <c r="A12" s="6" t="s">
        <v>27</v>
      </c>
      <c r="B12" s="7" t="s">
        <v>139</v>
      </c>
      <c r="C12" s="14" t="s">
        <v>13</v>
      </c>
      <c r="D12" s="6">
        <v>100</v>
      </c>
      <c r="E12" s="8"/>
      <c r="F12" s="9"/>
      <c r="G12" s="8"/>
      <c r="H12" s="26"/>
      <c r="I12" s="26"/>
      <c r="J12" s="8"/>
      <c r="K12" s="10"/>
    </row>
    <row r="13" spans="1:11" ht="25.5">
      <c r="A13" s="6" t="s">
        <v>29</v>
      </c>
      <c r="B13" s="7" t="s">
        <v>140</v>
      </c>
      <c r="C13" s="14" t="s">
        <v>13</v>
      </c>
      <c r="D13" s="6">
        <v>50</v>
      </c>
      <c r="E13" s="8"/>
      <c r="F13" s="9"/>
      <c r="G13" s="8"/>
      <c r="H13" s="26"/>
      <c r="I13" s="26"/>
      <c r="J13" s="8"/>
      <c r="K13" s="10"/>
    </row>
    <row r="14" spans="1:11" ht="15" customHeight="1">
      <c r="A14" s="6" t="s">
        <v>30</v>
      </c>
      <c r="B14" s="7" t="s">
        <v>141</v>
      </c>
      <c r="C14" s="14" t="s">
        <v>13</v>
      </c>
      <c r="D14" s="6">
        <v>10</v>
      </c>
      <c r="E14" s="8"/>
      <c r="F14" s="9"/>
      <c r="G14" s="8"/>
      <c r="H14" s="26"/>
      <c r="I14" s="26"/>
      <c r="J14" s="8"/>
      <c r="K14" s="10"/>
    </row>
    <row r="15" spans="1:11" ht="25.5">
      <c r="A15" s="6" t="s">
        <v>31</v>
      </c>
      <c r="B15" s="7" t="s">
        <v>403</v>
      </c>
      <c r="C15" s="14" t="s">
        <v>13</v>
      </c>
      <c r="D15" s="6">
        <v>50</v>
      </c>
      <c r="E15" s="8"/>
      <c r="F15" s="9"/>
      <c r="G15" s="8"/>
      <c r="H15" s="26"/>
      <c r="I15" s="26"/>
      <c r="J15" s="8"/>
      <c r="K15" s="10"/>
    </row>
    <row r="16" spans="1:14" s="1" customFormat="1" ht="24.75" customHeight="1">
      <c r="A16" s="6" t="s">
        <v>32</v>
      </c>
      <c r="B16" s="7" t="s">
        <v>146</v>
      </c>
      <c r="C16" s="14" t="s">
        <v>13</v>
      </c>
      <c r="D16" s="6">
        <v>1000</v>
      </c>
      <c r="E16" s="8"/>
      <c r="F16" s="9"/>
      <c r="G16" s="8"/>
      <c r="H16" s="26"/>
      <c r="I16" s="26"/>
      <c r="J16" s="8"/>
      <c r="K16" s="10"/>
      <c r="M16"/>
      <c r="N16"/>
    </row>
    <row r="17" spans="1:12" ht="25.5" customHeight="1">
      <c r="A17" s="6" t="s">
        <v>34</v>
      </c>
      <c r="B17" s="246" t="s">
        <v>250</v>
      </c>
      <c r="C17" s="91" t="s">
        <v>13</v>
      </c>
      <c r="D17" s="61">
        <v>1000</v>
      </c>
      <c r="E17" s="62"/>
      <c r="F17" s="76"/>
      <c r="G17" s="62"/>
      <c r="H17" s="77"/>
      <c r="I17" s="77"/>
      <c r="J17" s="62"/>
      <c r="K17" s="214"/>
      <c r="L17" s="12"/>
    </row>
    <row r="18" spans="2:10" s="90" customFormat="1" ht="15" customHeight="1">
      <c r="B18" s="149" t="s">
        <v>178</v>
      </c>
      <c r="C18" s="149"/>
      <c r="D18" s="149"/>
      <c r="E18" s="265"/>
      <c r="F18" s="149"/>
      <c r="G18" s="265"/>
      <c r="H18" s="193">
        <f>SUM(H3:H17)</f>
        <v>0</v>
      </c>
      <c r="I18" s="266"/>
      <c r="J18" s="112">
        <f>SUM(J3:J17)</f>
        <v>0</v>
      </c>
    </row>
    <row r="19" ht="44.25" customHeight="1"/>
    <row r="20" ht="12.75">
      <c r="M20" s="103"/>
    </row>
    <row r="23" ht="15">
      <c r="B23" s="55"/>
    </row>
    <row r="24" ht="15">
      <c r="B24" s="55"/>
    </row>
    <row r="25" ht="15">
      <c r="B25" s="55"/>
    </row>
    <row r="26" ht="15">
      <c r="B26" s="55"/>
    </row>
  </sheetData>
  <sheetProtection selectLockedCells="1" selectUnlockedCells="1"/>
  <mergeCells count="1">
    <mergeCell ref="A1:C1"/>
  </mergeCells>
  <printOptions/>
  <pageMargins left="0.25" right="0.25" top="0.75" bottom="0.75"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Exigo</dc:creator>
  <cp:keywords/>
  <dc:description/>
  <cp:lastModifiedBy>Darek</cp:lastModifiedBy>
  <cp:lastPrinted>2016-05-16T09:40:11Z</cp:lastPrinted>
  <dcterms:created xsi:type="dcterms:W3CDTF">2014-02-20T12:22:47Z</dcterms:created>
  <dcterms:modified xsi:type="dcterms:W3CDTF">2021-08-24T12:05:26Z</dcterms:modified>
  <cp:category/>
  <cp:version/>
  <cp:contentType/>
  <cp:contentStatus/>
</cp:coreProperties>
</file>