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-285" windowWidth="19440" windowHeight="11760" activeTab="1"/>
  </bookViews>
  <sheets>
    <sheet name="2020" sheetId="4" r:id="rId1"/>
    <sheet name="endoskopia" sheetId="5" r:id="rId2"/>
  </sheets>
  <definedNames>
    <definedName name="_xlnm.Print_Area" localSheetId="0">'2020'!$A$1:$I$78</definedName>
  </definedNames>
  <calcPr calcId="145621" fullPrecision="0"/>
</workbook>
</file>

<file path=xl/calcChain.xml><?xml version="1.0" encoding="utf-8"?>
<calcChain xmlns="http://schemas.openxmlformats.org/spreadsheetml/2006/main">
  <c r="G32" i="4" l="1"/>
  <c r="J32" i="4" s="1"/>
  <c r="G33" i="4"/>
  <c r="J33" i="4" s="1"/>
  <c r="I32" i="4"/>
  <c r="I33" i="4"/>
  <c r="I35" i="4" l="1"/>
  <c r="G35" i="4"/>
  <c r="J35" i="4" s="1"/>
  <c r="I5" i="4" l="1"/>
  <c r="I6" i="4"/>
  <c r="I9" i="4"/>
  <c r="I10" i="4"/>
  <c r="I13" i="4"/>
  <c r="G14" i="4"/>
  <c r="J14" i="4" s="1"/>
  <c r="G17" i="4"/>
  <c r="J17" i="4" s="1"/>
  <c r="G21" i="4"/>
  <c r="J21" i="4" s="1"/>
  <c r="I25" i="4"/>
  <c r="G26" i="4"/>
  <c r="J26" i="4" s="1"/>
  <c r="I29" i="4"/>
  <c r="G30" i="4"/>
  <c r="J30" i="4" s="1"/>
  <c r="I36" i="4"/>
  <c r="I7" i="4"/>
  <c r="I8" i="4"/>
  <c r="I11" i="4"/>
  <c r="I12" i="4"/>
  <c r="I15" i="4"/>
  <c r="I16" i="4"/>
  <c r="I17" i="4"/>
  <c r="I18" i="4"/>
  <c r="I19" i="4"/>
  <c r="I20" i="4"/>
  <c r="I21" i="4"/>
  <c r="I22" i="4"/>
  <c r="I26" i="4"/>
  <c r="I27" i="4"/>
  <c r="I28" i="4"/>
  <c r="I30" i="4"/>
  <c r="I31" i="4"/>
  <c r="I34" i="4"/>
  <c r="I4" i="4"/>
  <c r="G5" i="4"/>
  <c r="G6" i="4"/>
  <c r="J6" i="4" s="1"/>
  <c r="G7" i="4"/>
  <c r="J7" i="4" s="1"/>
  <c r="G8" i="4"/>
  <c r="J8" i="4" s="1"/>
  <c r="G9" i="4"/>
  <c r="J9" i="4" s="1"/>
  <c r="G10" i="4"/>
  <c r="J10" i="4" s="1"/>
  <c r="G11" i="4"/>
  <c r="J11" i="4" s="1"/>
  <c r="G12" i="4"/>
  <c r="J12" i="4" s="1"/>
  <c r="G13" i="4"/>
  <c r="J13" i="4" s="1"/>
  <c r="G15" i="4"/>
  <c r="J15" i="4" s="1"/>
  <c r="G16" i="4"/>
  <c r="J16" i="4" s="1"/>
  <c r="G18" i="4"/>
  <c r="J18" i="4" s="1"/>
  <c r="G19" i="4"/>
  <c r="J19" i="4" s="1"/>
  <c r="G20" i="4"/>
  <c r="J20" i="4" s="1"/>
  <c r="G22" i="4"/>
  <c r="J22" i="4" s="1"/>
  <c r="G27" i="4"/>
  <c r="J27" i="4" s="1"/>
  <c r="G28" i="4"/>
  <c r="J28" i="4" s="1"/>
  <c r="G31" i="4"/>
  <c r="J31" i="4" s="1"/>
  <c r="G36" i="4"/>
  <c r="J36" i="4" s="1"/>
  <c r="G4" i="4"/>
  <c r="G23" i="4"/>
  <c r="J23" i="4" s="1"/>
  <c r="I24" i="4"/>
  <c r="G34" i="4"/>
  <c r="J34" i="4" s="1"/>
  <c r="J4" i="4" l="1"/>
  <c r="G29" i="4"/>
  <c r="J29" i="4" s="1"/>
  <c r="G25" i="4"/>
  <c r="J25" i="4" s="1"/>
  <c r="J5" i="4"/>
  <c r="G24" i="4"/>
  <c r="J24" i="4" s="1"/>
  <c r="I23" i="4"/>
  <c r="I14" i="4"/>
  <c r="G37" i="4" l="1"/>
  <c r="J37" i="4"/>
</calcChain>
</file>

<file path=xl/sharedStrings.xml><?xml version="1.0" encoding="utf-8"?>
<sst xmlns="http://schemas.openxmlformats.org/spreadsheetml/2006/main" count="140" uniqueCount="86">
  <si>
    <t>ŚRODKI DEZYNFEKCYJNE</t>
  </si>
  <si>
    <t>L.p.</t>
  </si>
  <si>
    <t>Zastosowanie i opis produktu</t>
  </si>
  <si>
    <t>Pojemność</t>
  </si>
  <si>
    <t>j.m.</t>
  </si>
  <si>
    <t>Cena jednostkowa netto</t>
  </si>
  <si>
    <t>Wartość netto</t>
  </si>
  <si>
    <t>Stawka VAT %</t>
  </si>
  <si>
    <t>Cena jednostkowa brutto</t>
  </si>
  <si>
    <t>Wartość brutto</t>
  </si>
  <si>
    <t>500 ml</t>
  </si>
  <si>
    <t>op.</t>
  </si>
  <si>
    <t>1 L + spryskiwacz</t>
  </si>
  <si>
    <t>250 z atomizerem</t>
  </si>
  <si>
    <t>350ML</t>
  </si>
  <si>
    <t>1 L</t>
  </si>
  <si>
    <t>1l</t>
  </si>
  <si>
    <t>5l</t>
  </si>
  <si>
    <t>1L</t>
  </si>
  <si>
    <t>Op.</t>
  </si>
  <si>
    <t>700 ml</t>
  </si>
  <si>
    <t>Op. 300 tab</t>
  </si>
  <si>
    <t>Wymagane dokumenty do:</t>
  </si>
  <si>
    <t>1.Produkty Medyczne</t>
  </si>
  <si>
    <t>Klasa I -Ulotka, deklaracja zgodności, wpis do urzędu rejestracji wyrobów medycznych, Karta Charakterystyki substancji niezbepziecznej</t>
  </si>
  <si>
    <t>Klasa II a i II b - Ulotka, deklaracja zgodności, wpis do urzędu rejestracji wyrobów medycznych, certyfikat CE, Karta Charakterystyki substancji niezbepziecznej</t>
  </si>
  <si>
    <t>2.Produkty bio0bójcze.</t>
  </si>
  <si>
    <t>Ulotka, Pozowlenie ministerstwa zdrowia do obrotem produktem biobójczym, karta charakterystyki substancji niebezpiecznej</t>
  </si>
  <si>
    <t>3.Kosmetyki</t>
  </si>
  <si>
    <t>Ulotka, Wpis/zgłoszenie do CPNP.</t>
  </si>
  <si>
    <t>4.Produkty Leczniczne.</t>
  </si>
  <si>
    <t>Karta charakterystyki produktu leczniczego, ulotka Przylekowa, Etykiet.</t>
  </si>
  <si>
    <t>a) dla produktów przeznacoznych do dezynfekcji narzędzi:</t>
  </si>
  <si>
    <t>bakteriobójcze (B) -.EN 14561 (warunki brudne)</t>
  </si>
  <si>
    <t>prątkobójcze (Tbc) -.EN 14563 (warunki brudne)</t>
  </si>
  <si>
    <t>wirusobójcze (V) -.EN 14476 (warunki brudne)</t>
  </si>
  <si>
    <t>grzybobójcze (F) -.EN 14562 (warunki brudne)</t>
  </si>
  <si>
    <t>5 l z pompką doz.</t>
  </si>
  <si>
    <t>100 sztuk</t>
  </si>
  <si>
    <t xml:space="preserve">100 sztuk </t>
  </si>
  <si>
    <t>100 sztuk - Flow Pack</t>
  </si>
  <si>
    <t>100 ml</t>
  </si>
  <si>
    <t xml:space="preserve">Syntetyczne mydło przeznaczone do higienicznego i chirurgicznego mycia rąk oraz do ogólnego mycia ciała. Mydło łagodne, bardzo dobrze tolerowane przez wrażliwą skórę. Powinno zawierać substancje pielęgnujące i regenerujące skórę oraz naturalny dla skóry odczyn pH, spełniające normę 1499. Opakowanie: 500 ml                   </t>
  </si>
  <si>
    <t xml:space="preserve">Płyn do higienicznej i chirurgicznej dezynfekcji rąk na bazie propan-2-olu i glukonianu chlorheksydyny. Preparat zawierający w swoim składzie glicerynę. Spektrum i czas działania: B, Tbc, F, V( HBV, HIV, HCV, Vaccinia, BVDV, Ebola, wirus grypy, Herpes Simplex); dezynfekcja higieniczna w 30 sekund, dezynfekcja chirurgiczna w 90 sekund, przedłużone działanie bakteriobójcze do 3 godz. pH 7,3 – 7,8. Opakowanie 500 ml. </t>
  </si>
  <si>
    <t xml:space="preserve">Preparat do higienicznej i chirurgicznej dezynfekcji rąk na bazie etanolu (wyłącznie) przeznaczony do obszaru medycznego o działaniu natychmiastowym i przedłużonym,na bazie alkoholi,zawierający bisabolol pielęgnujący skórę, w postaci żelu. Zakres działania: B, F, V ( Polio, Adeno,Noro), Tbc- w czasie do 30s Posiadający właściwości tiksotropowe ułatwiające aplikację preparatu, Ppakowanie po 500 ml 
</t>
  </si>
  <si>
    <r>
      <t xml:space="preserve">Krem do rąk z zawartością: kwasu hialuronowego,kolagenu.elastyny,wosku pszczelego oraz witamin(C,E,F). Opakowanie 500 ml.                              
</t>
    </r>
    <r>
      <rPr>
        <sz val="9"/>
        <rFont val="Calibri"/>
        <family val="2"/>
        <charset val="238"/>
        <scheme val="minor"/>
      </rPr>
      <t xml:space="preserve">                             </t>
    </r>
  </si>
  <si>
    <t xml:space="preserve">Preparat do mycia rąk oraz skóry o działaniu mikrobójczym. Zawierający chlorheksydynę oraz QAV. Spektrum działania: Higieniczne mycie rąk ( EN 1499 )30s. B (EN 13727) 30s,  F ( EN 13624) 60s. HIV,HBV,HCV ( DVV/RKI) 60s. Opakowanie 500ml kompatybilne  dozownikiem Dermados.                               
                                                                                                                                                                                 </t>
  </si>
  <si>
    <t xml:space="preserve">Preparat na bazie chlorheksydyny do higienicznej i chirurgicznej dezynfekcji rąk oraz do dezynfekcji ciała pacjenta przed zabiegiem chirurgicznym o działaniu bakteriobójczym, grzybobójczym, inaktywuje wirusy HBV i HIV. Produkt leczniczy. Substancja czynna:  diglukonian chlorheksydyny – 3,876 g.c. Butelka 500 ml.      
</t>
  </si>
  <si>
    <t xml:space="preserve">Preparat do dezynfekcji ran, błon śluzowych i graniczącą z nią skórą, przed, w trakcie i po zabiegach diagnostycznych w ginekologii,  proktologii, dermatologii, geriatrii,, położnictwie. Bezbarwny, gotowy do użycia na bazie octenidyny, bez zawartości alkoholu, jodu i chlorheksydyny. Z możliwością zastosowania przy cewnikowaniu, opracowywaniu ran oparzeniowych, owrzodzeń żylnych, płukaniu otwartych ropni, pielęgnacji szwów pooperacyjnych, przed badaniami dopochwowymi, w pediatrii.  Nie wpływający negatywnie na gojenie się ran. Spektrum działania: B(Chlamydium,Mycoplasma), F,drożdżaki,  V (HIV, HBV,HSV), pierwotniaki(Trichomonas). Działanie leku utrzymuje się w czasie 1 godziny. Produkt leczniczy. </t>
  </si>
  <si>
    <r>
      <t xml:space="preserve">Sterylny preparat gotowy do użycia, bezzapachowy, nie wykazujący działania bójczego. Zawierający poliheksanidynę i betainę, służący do czyszczenia, nawilżania i utrzymania rany oraz opatrunku w stanie wilgotnym jak również do usuwania włóknistych płaszczy/biofilmów z rany w sposób zapewniający ochronę tkanki. Zakres stosowania preparatu obejmuje także rany oparzeniowe I-IV stopnia.                                                   
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</t>
    </r>
  </si>
  <si>
    <t xml:space="preserve">Chusteczki do szybkiej dezynfekcji i mycia małych powierzchni i wyrobów medycznych włącznie z  głowicami USG i optykami endoskopowymi na bazie czwartorzędowych związków amonowych. Spektrum działania  B( łącznie z MRSA), F w czasie do 2 min., V (Polio, Adeno, HBV, HIV, HCV, Vaccinia) w czasie 30 sek., Papova/ Polyoma - 2 min., Spory EN 17126 Cl Difficile R027 - 15 minut  . Roztwór, którym są nasączone nie posiadają w swoim składzie alkoholi, chloru, aldehydów, fenoli. Posiadają opinię dermatologiczną oraz pozytywną opinię  producentów urządzeń ultrasonograficznych.   Chusteczki w ramach reprocessingu głowic USG mają posiadać opracowaną procedurę reprocessingu głowic do badania jamy brzusznej i badania transwaginalnego, która przeszła proces walidacji przez niezależne i akredytowane instytucje badawcze i certyfikujące, do potwierdzenia odpowiednim dokumentem instytucji przeprowadzającej proces walidacji. Opakowanie 100 sztuk Flow PACK wymiar 20 x 22 cm min. </t>
  </si>
  <si>
    <t xml:space="preserve">Chusteczki do szybkiej dezynfekcji i mycia małych powierzchni i wyrobów medycznych włącznie z  głowicami USG i optykami endoskopowymi na bazie czwartorzędowych związków amonowych. Spektrum działania  B( łącznie z MRSA), F w czasie do 1 min., V (HBV, HIV, HCV, Rota, Vaccinia) w czasie 30 sek., Papova/ Polyoma - 2 min. Roztwór, którym są nasączone nie może posiadać w swoim składzie alkoholi, chloru, aldehydów, fenoli. Posiadające opinię dermatologiczną oraz pozytywną opinię  producentów urządzeń ultrasonograficznych.
Opakowanie 100 sztuk Flow PACK wymiar 20 x 22 cm min. </t>
  </si>
  <si>
    <r>
      <t xml:space="preserve">Preparat do szybkiej dezynfekcji i mycia małych powierzchni sprzętu medycznego, foteli zabiegowych, łóżek, aparatury medycznej i operacyjnej oraz trudnodostępnych powierzchni, szafek pacjenta, blatów, łóżek a także przedmiotów mających kontakt z żywnością. Bez zawartości aldehydów i fenoli, nie odbarwiający dezynfekowanych powierzchni.  Posiadający dwie wersje zapachowe – neutralną i owocową. Posiadający pozytywną opinię producenta sprzętu medycznego Famed w zakresie tolerancji materiałowej na tworzywo ABS i materiały obiciowe. Wymagany spryskiwacz do każdego opakowania o poj. 1l. Skład: propan-2-ol, alkohol etylowy, amina, QAV. Spektrum i czas działania: B (w tym MRSA), F (C. albicans), Tbc (M. terrae), V (HBV, HIV, HCV, grypa A, B, C, Vaccinia, BVDV, Herpes simplex, Ebola, Rota) do 30 s., Adeno do 1 min.          
</t>
    </r>
    <r>
      <rPr>
        <b/>
        <i/>
        <sz val="9"/>
        <rFont val="Calibri"/>
        <family val="2"/>
        <charset val="238"/>
        <scheme val="minor"/>
      </rPr>
      <t xml:space="preserve">           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</t>
    </r>
  </si>
  <si>
    <r>
      <t xml:space="preserve">Gotowa do użycia pianka do mycia i dezynfekcji delikatnych powierzchni wrażliwych na działanie alkoholi. Do stosowania na powierzchniach sprzętu medycznego ze szkła, porcelany, metalu, gumy, tworzyw sztucznych oraz szkła akrylowego a także do powierzchni mającej kontakt z żywnością. Do dezynfekcji aparatury medycznej, foteli zabiegowych, inkubatorów i lamp. Bez zawartości aldehydów i fenoli, nie odbarwiający dezynfekowanych powierzchni. O przyjemnym zapachu. Posiadająca pozytywną opinię producenta sprzętu medycznego Famed w zakresie tolerancji materiałowej na tworzywo ABS i materiały obiciowe. Skład: N-(3-aminopropylo)-N-dodecylopropano-1,3–diamina, poli(oksy-1,2-etanodilo),.alfa.-[2-(didecylmetyloamino)etylo]-.omega.-hydroksy-,propanian(sól). Spektrum i czas działania: B (w tym MRSA), F (C. albicans), V (HBV, HIV, HCV, BVDV, Vaccinia, Herpes simplex, Ebola) w 1 min., Tbc (M. terrae) w 5 min.                      </t>
    </r>
    <r>
      <rPr>
        <sz val="9"/>
        <rFont val="Calibri"/>
        <family val="2"/>
        <charset val="238"/>
        <scheme val="minor"/>
      </rPr>
      <t xml:space="preserve">                                     </t>
    </r>
  </si>
  <si>
    <t>Emulsja do mycia rąk, skóry głowy, całego ciała na bazie anionowych związków powierzchniowo czynnych, amfoterycznych związków powierzchniowo czynnych (betaina kokosowa) z dodatkiem gliceryny. Niezawierająca mydła. Polecany dla personelu medycznego oraz pacjentów z odleżynami. Produkt zarejestrowany jako kosmetyk, posiada badania dermatologiczne. pH 5,5 – 6,5. 500 ml płynne</t>
  </si>
  <si>
    <r>
      <t xml:space="preserve">Preparat w formie płynnego koncentratu do mycia i dezynfekcji narzędzi i endoskopów (w tym wrażliwych na działanie temperatury endoskopów giętkich). Spektrum działania: B, F, Tbc (M. avium, M. terrae), V (HBV, HCV, HIV). Posiada badania Fazy 2 Etapu 2 zgodne z normą PN-EN 14885:2008 w czasie 5 minut.  Na bazie kompleksu trójenzymatycznego (lipazy, proteazy i amylazy), alkilotriaminy oraz tenzydów.  Możliwość zastosowania do: instrumentów medycznych (także w myjkach ultradźwiękowych), endoskopów giętkich i sztywnych oraz sprzętu termolabilnego, narzędzi obciążonych krwią, ropą, białkami, tłuszczami. Stężenie użytkowe - 0,5%.       
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</t>
    </r>
  </si>
  <si>
    <t>Preparat do wstępnej dezynfekcji i mycia narzędzi chirurgicznych przed właściwym procesem dezynfekcji, zapobiegający zasychaniu zabrudzeń organicznych podczas gromadzenia i przewozu narzędzi na miejsce właściwej dezynfekcji, z zawartością inhibitorów korozji. Preparat posiadający wysoką tolerancję materiałową, doskonale sprawdzający się do wszystkich instrumentów ze stali szlachetnej, stali galwanizowanej i aluminium, gumy i tworzyw sztucznych, posiadający bardzo dobre właściwości myjące i przyjemny zapach. Zawierający w składzie: amina, czwartorzędowy związek amonowy, inhibitor korozji. Spektrum i czas działania: B, F, V (HBV, HCV, HIV, Vaccinia, BVDV, Adeno, Polio), Tbc w czasie do 15 min.</t>
  </si>
  <si>
    <r>
      <t xml:space="preserve">Bezbarwny  preparat do dezynfekcji skóry przed: zabiegami operacyjnymi, cewnikowaniem żył, pobieraniem krwi oraz płynów ustrojowych, iniekcjami, punkcjami, opatrywaniem ran, zdejmowaniem szwów. Skład ilościowy i jakościowy substancji czynnych: 78,83 g etanol 96 %, 10 g alkohol izopropylowy, substancja pomocnicza – woda oczyszczona. Zarejestrowany jako produkt leczniczy, preparat dopuszczony do stosowania pod nadzorem lekarza w oddziałach noworodkowych i dziecięcych, wymagana informacja  w karcie charakterystyki produktu leczniczego. 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</t>
    </r>
  </si>
  <si>
    <r>
      <t xml:space="preserve">Preparat do dezynfekcji ran, błon śluzowych, skóry przed iniekcjami, punkcjami, zabiegami chirurgicznymi i okulistycznymi; bez zawartości alkoholu; zawierający 7,5% powidonu jodowanego z 10% zawartością przyswajalnego jodu (co odpowiada 0,75% jodu w preparacie); skuteczny na: bakterie, prątki, grzyby, wirusy, pierwotniaki i przetrwalniki bakterii; w zależności od potrzeby z możliwością stosowania jako koncentrat lub po rozcieńczeniu produkt leczniczy.
</t>
    </r>
    <r>
      <rPr>
        <b/>
        <i/>
        <sz val="9"/>
        <rFont val="Calibri"/>
        <family val="2"/>
        <charset val="238"/>
        <scheme val="minor"/>
      </rPr>
      <t xml:space="preserve">     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</t>
    </r>
  </si>
  <si>
    <r>
      <t xml:space="preserve">Preparat do higienicznego ( do 30 s) i chirurigcznzego ( do 5 min.) odkażania rąk, nie zawierający chlorheksydyny, fenoli i jeog pochodnych na bazie alkoholu, z zawartością substancji pielęgnująych, bezbarwny o przedłużonym działaniu. Spwktrum działania : B, F, V (wirusy osłonione i nieosłonione ) , spełniajacy normy: Opwnaie 700ML kompatybilne z dozoniwkami systemu Sterisol     
</t>
    </r>
    <r>
      <rPr>
        <b/>
        <i/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</t>
    </r>
  </si>
  <si>
    <r>
      <t xml:space="preserve">Barwiony  preparat do dezynfekcji skóry przed: zabiegami operacyjnymi, cewnikowaniem żył, pobieraniem krwi oraz płynów ustrojowych, iniekcjami, punkcjami, opatrywaniem ran, zdejmowaniem szwów. Skład ilościowy i jakościowy substancji czynnych: 78,83 g etanol 96 %, 10 g alkohol izopropylowy, substancja pomocnicza – woda oczyszczona.  Zarejestrowany jako produkt leczniczy preparat dopuszczony do stosowania pod nadzorem lekarza w oddziałach noworodkowych i dziecięcych, wymagana informacja  w karcie charakterystyki produktu leczniczego.      
</t>
    </r>
    <r>
      <rPr>
        <sz val="9"/>
        <rFont val="Calibri"/>
        <family val="2"/>
        <charset val="238"/>
        <scheme val="minor"/>
      </rPr>
      <t xml:space="preserve">                                                        </t>
    </r>
  </si>
  <si>
    <r>
      <t xml:space="preserve">Preparat do chirurgicznego i higienicznego mycia rąk z zawartością środków pielęgnujaych i środków powierzchniowo - czynnych. Opakowanie 700ML kompatybilne z dozownikami systemu Sterisol.      
</t>
    </r>
    <r>
      <rPr>
        <b/>
        <i/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</t>
    </r>
  </si>
  <si>
    <r>
      <t xml:space="preserve">Preparat w postaci tabletek dezynfekcyjnych na bazie aktywnego chloru zawierający dichloroizocyjanuran sodu oraz kwas adypinowy (do 20%). Spektrum działania :B, F, V (pilio,adeno), prątki -w stężeniyu 1000ppm- 30 min, Clostridium Difficile- 10 000ppm- 15 min. Prpearst przebadany wg normy 14885 - obszar medyczny. opakowanie 300 tabletek x 3,3 g. MOżliwość użycia w pionie żywieniowym.                                                                   </t>
    </r>
    <r>
      <rPr>
        <sz val="9"/>
        <rFont val="Calibri"/>
        <family val="2"/>
        <charset val="238"/>
        <scheme val="minor"/>
      </rPr>
      <t xml:space="preserve">                                       </t>
    </r>
  </si>
  <si>
    <r>
      <t>Preparat w formie płynnego koncentratu do sporobójczej dezynfekcji wysokiego poziomu narzędzi i endoskopów (w tym wrażliwych na działanie wysokiej temperatury np. endoskopów giętkich), zawierający w swoim składzie składniki myjące. Spektrum działania: B, F, Tbc (M. avium, M. terrae, M. tuberculosis), V (HBV, HCV, HIV, Polio, Adeno), S (Clostridium difficile, Bacillus subtilis). Posiada badania Fazy 2 Etapu 2 zgodne z normą PN-EN 14885:2008 w czasie 5 minut. Na bazie wielu składników aktywnych w tym: poliaminy, tenzydów, aminoetanolu. Nie zawiera związków uwalniających aktywny tlen, aldehydów, kwasu nadoctowego, bez aktywatora. Możliwość zastosowania do: narzędzi (w tym do myjek ultradźwiękowych), endoskopów giętkich i sztywnych. Kompatybilność z metalami i tworzywami sztucznymi potwierdzona stosownymi badaniami. Preparat wykazuje aktywność w obecności zanieczyszczeń organicznych i mikrobiologicznych podczas wielokrotnego użycia. Aktywność roztworu musi być kontrolowana paskami testowymi. Roztwór do dezynfekcji narzędzi można stosować maksymalnie do 14 dni. Niskie stężenie użytkowe 2,5%.</t>
    </r>
    <r>
      <rPr>
        <sz val="9"/>
        <rFont val="Calibri"/>
        <family val="2"/>
        <charset val="238"/>
        <scheme val="minor"/>
      </rPr>
      <t xml:space="preserve">
</t>
    </r>
  </si>
  <si>
    <t xml:space="preserve">Trójenzymatyczny preparat myjący do manualnego mycia
endoskopów, instrumentów i urządzeń medycznych. Wysoce efektywny preparat do mycia.  Bardzo niskie stężenie roztworu roboczego od 0,3%. Doskonale rozpuszcza trudne do usunięcia zanieczyszczenia organiczne (zaschniętą krew, ropę, białko itp.).   Nie zawiera
toksycznych aldehydów, związków uwalniających aktywny tlen i nie
wymaga aktywatora. Idealny dla instrumentów medycznych,
dentystycznych, chirurgicznych i endoskopów.
Doskonale sprawdza się w procesach manualnych oraz w myjkach
ultradźwiękowych. Produkt jest bezpieczny dla wszelkich
materiałów (metali, szkła i tworzyw sztucznych).
</t>
  </si>
  <si>
    <t xml:space="preserve">Jednorazowe, nasączone 70% alkoholem izopropylowym gaziki wykonane z włókniny polipropylenowo-celulozowej, przeznaczone do oczyszczania i dezynfekcji skóry przed nakłuciem lub zastrzykiem; o wymiarach: 32,5x30mm (złożone) i 65x30mm (rozłożone); pakowane pojedynczo w hermetycznie zamkniętych saszetkach, o; wyrób medyczny klasy I
</t>
  </si>
  <si>
    <t xml:space="preserve">Gotowy do użycia preparat na bazie 2% roztworu chlorheksydyny w 70% alkoholu izopropylowym o przedłużonym działaniu, do dezynfekcji powierzchni wyrobów medycznych w tym dezynfekcji zewnętrznych części centralnych i obwodowych cewników dożylnych
</t>
  </si>
  <si>
    <t>PASKI TESTOWE DO preparatu na bazie poliaminy</t>
  </si>
  <si>
    <t>Alkoholowy preparat do odkarzania skóry przed iniekcjami, punkcjami i zabiegami operacyjnymi, zakłądaniem cewników oraz wkłóć centralnych oparty o min. trzy substancje aktywne, zawierający chlorheksydynę, nadtlenek wodoru, autosterylny, o przedłużonym działaniu. pH: 6,5 – 7,5. Opakowanie 500 ml</t>
  </si>
  <si>
    <t>5. Potwierdzenie zgodności spektrum dxialania dla obszaru medycznego zgodnie                                                                                                                                                                                                                                            z normą EN 14885</t>
  </si>
  <si>
    <t xml:space="preserve">Preparat płynny do dezynfekcji wysokiego poziomu endoskopów oraz innych wyrobów medycznych, usuwający biofilm. Działanie bójcze do 5 min :B,V(Polio, Adeno.Noro),Tbc,F, S(Bacillussubtilis, Bacillus cereus, Clostridium sporogenes, Clostridium difficile).
Po aktywacji preparat zachowujący aktywność bójczą do 14 dni, przy wieloktrotnymużyciu.Aktywność kontrolowana przy użyciu walidowanych pasków testowych. Skład : Kwas nadoctowy uzyskiwany z acetylokaprolaktamu i 3% nadtlenku wodoru. Opakowanie a5L + wbudowany aktywator. 
</t>
  </si>
  <si>
    <t xml:space="preserve">Pięcioenzymatyczny preparat (proteaza,lipaza,amylaza, mannaza,celulaza) do mycia ręcznego i maszynowego instrumentów  medycznych oraz endoskopów. Nadający się do użycia w myjniach ultradźwiękowych.Posiadający potwierdzone badaniami właściwości bakteriostatyczne (P. aeruginosa, S. aureus, E. coli) i grzybostatyczne (C. albicans, A. brasiliensis). Posiadający potwierdzoną badaniami skuteczność rozpuszczania biofilmu. bardzo wydajne stężenie robocze od 0,1% do 0,5%. Opakowanie 5 L </t>
  </si>
  <si>
    <t xml:space="preserve">Opakowanie a5L + wbudowany aktywator. </t>
  </si>
  <si>
    <t xml:space="preserve">Opakowanie 5 L </t>
  </si>
  <si>
    <t>250 ML+ spryskiwacz</t>
  </si>
  <si>
    <t>1L + spryskiwacz</t>
  </si>
  <si>
    <t xml:space="preserve">Ilośći na 2020 </t>
  </si>
  <si>
    <t xml:space="preserve">Kombinezon ochrony biologicznej Norma EN 14126 </t>
  </si>
  <si>
    <t>Inne</t>
  </si>
  <si>
    <t>Rozmiary M-XXL</t>
  </si>
  <si>
    <t>szt</t>
  </si>
  <si>
    <t>Półmaska filtrująca  z zaworem wydechowym FFP3</t>
  </si>
  <si>
    <t>Półmaska filtrująca bez zaworu  FFP2</t>
  </si>
  <si>
    <t>długość ok 48 cm</t>
  </si>
  <si>
    <t>par</t>
  </si>
  <si>
    <t xml:space="preserve">Osłony  podfoliowane na obuwie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</si>
</sst>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&quot; zł&quot;"/>
    <numFmt numFmtId="165" formatCode="#,##0.00\ &quot;zł&quot;"/>
  </numFmts>
  <fonts count="40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9"/>
      <color indexed="8"/>
      <name val="Calibri"/>
      <family val="2"/>
      <charset val="238"/>
    </font>
    <font>
      <sz val="9"/>
      <name val="Calibri"/>
      <family val="2"/>
    </font>
    <font>
      <sz val="9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13" fillId="20" borderId="1" applyNumberFormat="0" applyAlignment="0" applyProtection="0"/>
    <xf numFmtId="9" fontId="1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8" fillId="3" borderId="0" applyNumberFormat="0" applyBorder="0" applyAlignment="0" applyProtection="0"/>
    <xf numFmtId="0" fontId="35" fillId="0" borderId="0"/>
  </cellStyleXfs>
  <cellXfs count="74">
    <xf numFmtId="0" fontId="0" fillId="0" borderId="0" xfId="0"/>
    <xf numFmtId="0" fontId="19" fillId="0" borderId="0" xfId="35" applyFont="1" applyAlignment="1">
      <alignment horizontal="center" vertical="center" wrapText="1"/>
    </xf>
    <xf numFmtId="0" fontId="2" fillId="0" borderId="0" xfId="35"/>
    <xf numFmtId="0" fontId="21" fillId="0" borderId="10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3" fillId="0" borderId="10" xfId="35" applyFont="1" applyFill="1" applyBorder="1" applyAlignment="1">
      <alignment horizontal="center" vertical="center" wrapText="1"/>
    </xf>
    <xf numFmtId="0" fontId="24" fillId="0" borderId="10" xfId="35" applyFont="1" applyFill="1" applyBorder="1" applyAlignment="1">
      <alignment horizontal="center" vertical="center" wrapText="1"/>
    </xf>
    <xf numFmtId="0" fontId="25" fillId="0" borderId="10" xfId="35" applyFont="1" applyFill="1" applyBorder="1" applyAlignment="1">
      <alignment horizontal="center" vertical="center" wrapText="1"/>
    </xf>
    <xf numFmtId="0" fontId="22" fillId="0" borderId="10" xfId="35" applyFont="1" applyFill="1" applyBorder="1" applyAlignment="1">
      <alignment horizontal="center" vertical="center" wrapText="1"/>
    </xf>
    <xf numFmtId="0" fontId="20" fillId="0" borderId="0" xfId="35" applyFont="1"/>
    <xf numFmtId="0" fontId="2" fillId="0" borderId="0" xfId="35" applyBorder="1"/>
    <xf numFmtId="0" fontId="19" fillId="0" borderId="0" xfId="35" applyFont="1" applyAlignment="1">
      <alignment horizontal="left" vertical="center" wrapText="1"/>
    </xf>
    <xf numFmtId="0" fontId="19" fillId="0" borderId="0" xfId="35" applyFont="1" applyAlignment="1">
      <alignment vertical="center" wrapText="1"/>
    </xf>
    <xf numFmtId="0" fontId="2" fillId="0" borderId="10" xfId="35" applyBorder="1"/>
    <xf numFmtId="164" fontId="27" fillId="0" borderId="12" xfId="35" applyNumberFormat="1" applyFont="1" applyFill="1" applyBorder="1" applyAlignment="1">
      <alignment horizontal="center" vertical="center" wrapText="1"/>
    </xf>
    <xf numFmtId="164" fontId="27" fillId="0" borderId="13" xfId="35" applyNumberFormat="1" applyFont="1" applyFill="1" applyBorder="1" applyAlignment="1">
      <alignment horizontal="center" vertical="center" wrapText="1"/>
    </xf>
    <xf numFmtId="164" fontId="27" fillId="0" borderId="10" xfId="35" applyNumberFormat="1" applyFont="1" applyFill="1" applyBorder="1" applyAlignment="1">
      <alignment horizontal="center" vertical="center" wrapText="1"/>
    </xf>
    <xf numFmtId="9" fontId="27" fillId="0" borderId="10" xfId="37" applyFont="1" applyFill="1" applyBorder="1" applyAlignment="1">
      <alignment horizontal="center" vertical="center" wrapText="1"/>
    </xf>
    <xf numFmtId="9" fontId="27" fillId="0" borderId="14" xfId="37" applyFont="1" applyFill="1" applyBorder="1" applyAlignment="1">
      <alignment horizontal="center" vertical="center" wrapText="1"/>
    </xf>
    <xf numFmtId="9" fontId="27" fillId="0" borderId="15" xfId="37" applyFont="1" applyFill="1" applyBorder="1" applyAlignment="1">
      <alignment horizontal="center" vertical="center" wrapText="1"/>
    </xf>
    <xf numFmtId="0" fontId="28" fillId="0" borderId="10" xfId="35" applyFont="1" applyFill="1" applyBorder="1" applyAlignment="1">
      <alignment horizontal="center" vertical="center" wrapText="1"/>
    </xf>
    <xf numFmtId="9" fontId="27" fillId="0" borderId="13" xfId="37" applyFont="1" applyFill="1" applyBorder="1" applyAlignment="1">
      <alignment horizontal="center" vertical="center" wrapText="1"/>
    </xf>
    <xf numFmtId="0" fontId="21" fillId="0" borderId="0" xfId="35" applyFont="1"/>
    <xf numFmtId="44" fontId="29" fillId="0" borderId="10" xfId="35" applyNumberFormat="1" applyFont="1" applyFill="1" applyBorder="1" applyAlignment="1">
      <alignment horizontal="center" vertical="center" wrapText="1"/>
    </xf>
    <xf numFmtId="0" fontId="21" fillId="0" borderId="17" xfId="35" applyFont="1" applyBorder="1" applyAlignment="1">
      <alignment horizontal="center" vertical="center" wrapText="1"/>
    </xf>
    <xf numFmtId="164" fontId="27" fillId="0" borderId="18" xfId="35" applyNumberFormat="1" applyFont="1" applyFill="1" applyBorder="1" applyAlignment="1">
      <alignment horizontal="center" vertical="center" wrapText="1"/>
    </xf>
    <xf numFmtId="0" fontId="31" fillId="0" borderId="10" xfId="35" applyFont="1" applyBorder="1" applyAlignment="1">
      <alignment vertical="center"/>
    </xf>
    <xf numFmtId="0" fontId="32" fillId="0" borderId="10" xfId="35" applyFont="1" applyBorder="1" applyAlignment="1">
      <alignment horizontal="center" vertical="center" wrapText="1"/>
    </xf>
    <xf numFmtId="0" fontId="32" fillId="0" borderId="10" xfId="35" applyFont="1" applyFill="1" applyBorder="1" applyAlignment="1">
      <alignment horizontal="center" vertical="center" wrapText="1"/>
    </xf>
    <xf numFmtId="0" fontId="27" fillId="0" borderId="10" xfId="35" applyFont="1" applyFill="1" applyBorder="1" applyAlignment="1">
      <alignment horizontal="center" vertical="center" wrapText="1"/>
    </xf>
    <xf numFmtId="0" fontId="27" fillId="0" borderId="10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0" borderId="14" xfId="35" applyFont="1" applyFill="1" applyBorder="1" applyAlignment="1">
      <alignment horizontal="left" vertical="center" wrapText="1"/>
    </xf>
    <xf numFmtId="0" fontId="27" fillId="0" borderId="16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0" borderId="10" xfId="35" applyFont="1" applyFill="1" applyBorder="1" applyAlignment="1">
      <alignment vertical="top" wrapText="1"/>
    </xf>
    <xf numFmtId="0" fontId="27" fillId="0" borderId="10" xfId="35" applyFont="1" applyFill="1" applyBorder="1" applyAlignment="1">
      <alignment horizontal="left" wrapText="1"/>
    </xf>
    <xf numFmtId="0" fontId="27" fillId="0" borderId="10" xfId="35" applyFont="1" applyFill="1" applyBorder="1" applyAlignment="1">
      <alignment vertical="center" wrapText="1"/>
    </xf>
    <xf numFmtId="0" fontId="2" fillId="0" borderId="0" xfId="35" applyAlignment="1">
      <alignment vertical="center"/>
    </xf>
    <xf numFmtId="0" fontId="27" fillId="0" borderId="14" xfId="35" applyFont="1" applyFill="1" applyBorder="1" applyAlignment="1">
      <alignment horizontal="left" wrapText="1"/>
    </xf>
    <xf numFmtId="0" fontId="31" fillId="0" borderId="10" xfId="35" applyFont="1" applyBorder="1" applyAlignment="1">
      <alignment horizontal="center" vertical="center"/>
    </xf>
    <xf numFmtId="0" fontId="27" fillId="0" borderId="14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24" borderId="14" xfId="35" applyFont="1" applyFill="1" applyBorder="1" applyAlignment="1">
      <alignment horizontal="center" vertical="center" wrapText="1"/>
    </xf>
    <xf numFmtId="0" fontId="27" fillId="0" borderId="10" xfId="35" applyFont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 wrapText="1"/>
    </xf>
    <xf numFmtId="164" fontId="29" fillId="0" borderId="10" xfId="35" applyNumberFormat="1" applyFont="1" applyFill="1" applyBorder="1" applyAlignment="1">
      <alignment horizontal="left" vertical="center" wrapText="1"/>
    </xf>
    <xf numFmtId="0" fontId="29" fillId="0" borderId="11" xfId="35" applyFont="1" applyFill="1" applyBorder="1" applyAlignment="1">
      <alignment horizontal="left" vertical="center" wrapText="1"/>
    </xf>
    <xf numFmtId="44" fontId="29" fillId="0" borderId="10" xfId="35" applyNumberFormat="1" applyFont="1" applyFill="1" applyBorder="1" applyAlignment="1">
      <alignment horizontal="left" vertical="center" wrapText="1"/>
    </xf>
    <xf numFmtId="164" fontId="34" fillId="0" borderId="10" xfId="35" applyNumberFormat="1" applyFont="1" applyBorder="1" applyAlignment="1">
      <alignment horizontal="left" vertical="center"/>
    </xf>
    <xf numFmtId="0" fontId="36" fillId="25" borderId="10" xfId="44" applyFont="1" applyFill="1" applyBorder="1" applyAlignment="1" applyProtection="1">
      <alignment horizontal="center" vertical="center" wrapText="1"/>
    </xf>
    <xf numFmtId="165" fontId="37" fillId="25" borderId="15" xfId="44" applyNumberFormat="1" applyFont="1" applyFill="1" applyBorder="1" applyAlignment="1" applyProtection="1">
      <alignment horizontal="right" vertical="center"/>
    </xf>
    <xf numFmtId="9" fontId="38" fillId="24" borderId="15" xfId="0" applyNumberFormat="1" applyFont="1" applyFill="1" applyBorder="1" applyAlignment="1">
      <alignment horizontal="center" vertical="center"/>
    </xf>
    <xf numFmtId="9" fontId="36" fillId="24" borderId="15" xfId="0" applyNumberFormat="1" applyFont="1" applyFill="1" applyBorder="1" applyAlignment="1">
      <alignment horizontal="center" vertical="center"/>
    </xf>
    <xf numFmtId="0" fontId="36" fillId="0" borderId="10" xfId="35" applyFont="1" applyFill="1" applyBorder="1" applyAlignment="1">
      <alignment horizontal="center" vertical="center" wrapText="1"/>
    </xf>
    <xf numFmtId="164" fontId="36" fillId="0" borderId="12" xfId="35" applyNumberFormat="1" applyFont="1" applyFill="1" applyBorder="1" applyAlignment="1">
      <alignment horizontal="center" vertical="center" wrapText="1"/>
    </xf>
    <xf numFmtId="164" fontId="36" fillId="0" borderId="13" xfId="35" applyNumberFormat="1" applyFont="1" applyFill="1" applyBorder="1" applyAlignment="1">
      <alignment horizontal="center" vertical="center" wrapText="1"/>
    </xf>
    <xf numFmtId="164" fontId="36" fillId="0" borderId="10" xfId="35" applyNumberFormat="1" applyFont="1" applyFill="1" applyBorder="1" applyAlignment="1">
      <alignment horizontal="center" vertical="center" wrapText="1"/>
    </xf>
    <xf numFmtId="164" fontId="36" fillId="0" borderId="18" xfId="35" applyNumberFormat="1" applyFont="1" applyFill="1" applyBorder="1" applyAlignment="1">
      <alignment horizontal="center" vertical="center" wrapText="1"/>
    </xf>
    <xf numFmtId="9" fontId="36" fillId="0" borderId="10" xfId="37" applyFont="1" applyFill="1" applyBorder="1" applyAlignment="1">
      <alignment horizontal="center" vertical="center" wrapText="1"/>
    </xf>
    <xf numFmtId="164" fontId="2" fillId="0" borderId="0" xfId="35" applyNumberFormat="1"/>
    <xf numFmtId="0" fontId="26" fillId="0" borderId="0" xfId="35" applyFont="1" applyAlignment="1">
      <alignment horizontal="center" vertical="center" wrapText="1"/>
    </xf>
    <xf numFmtId="0" fontId="0" fillId="0" borderId="0" xfId="0" applyAlignment="1"/>
    <xf numFmtId="0" fontId="0" fillId="0" borderId="19" xfId="0" applyBorder="1" applyAlignment="1"/>
    <xf numFmtId="0" fontId="19" fillId="0" borderId="0" xfId="35" applyFont="1" applyAlignment="1">
      <alignment horizontal="left" vertical="center" wrapText="1"/>
    </xf>
    <xf numFmtId="0" fontId="27" fillId="0" borderId="14" xfId="35" applyFont="1" applyFill="1" applyBorder="1" applyAlignment="1">
      <alignment horizontal="left" vertical="center" wrapText="1"/>
    </xf>
    <xf numFmtId="0" fontId="27" fillId="0" borderId="15" xfId="35" applyFont="1" applyFill="1" applyBorder="1" applyAlignment="1">
      <alignment horizontal="left" vertical="center" wrapText="1"/>
    </xf>
    <xf numFmtId="0" fontId="27" fillId="0" borderId="16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0" borderId="15" xfId="35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39" fillId="0" borderId="0" xfId="0" applyFont="1" applyAlignment="1">
      <alignment vertical="center"/>
    </xf>
    <xf numFmtId="0" fontId="39" fillId="0" borderId="10" xfId="0" applyFont="1" applyBorder="1"/>
    <xf numFmtId="0" fontId="39" fillId="0" borderId="10" xfId="0" applyFont="1" applyBorder="1" applyAlignment="1">
      <alignment vertical="center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_Arkusz1" xfId="44"/>
    <cellStyle name="Normalny_PROPOZYCJA 2017 Dezynfekcja - dla klienta" xfId="35"/>
    <cellStyle name="Obliczenia" xfId="36" builtinId="22" customBuiltin="1"/>
    <cellStyle name="Procentowy" xfId="37" builtinId="5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e" xfId="43" builtinId="27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E9FFAB"/>
        </patternFill>
      </fill>
    </dxf>
    <dxf>
      <fill>
        <patternFill>
          <bgColor rgb="FFE9FFA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2"/>
  <sheetViews>
    <sheetView topLeftCell="A28" zoomScale="80" zoomScaleNormal="80" workbookViewId="0">
      <selection activeCell="M31" sqref="M31"/>
    </sheetView>
  </sheetViews>
  <sheetFormatPr defaultColWidth="10.28515625" defaultRowHeight="14.25"/>
  <cols>
    <col min="1" max="1" width="3.85546875" style="38" customWidth="1"/>
    <col min="2" max="2" width="51.7109375" style="9" customWidth="1"/>
    <col min="3" max="3" width="10.28515625" style="2" customWidth="1"/>
    <col min="4" max="4" width="6" style="2" customWidth="1"/>
    <col min="5" max="5" width="10.28515625" style="2" customWidth="1"/>
    <col min="6" max="6" width="13.140625" style="2" customWidth="1"/>
    <col min="7" max="7" width="13.5703125" style="2" customWidth="1"/>
    <col min="8" max="8" width="10.28515625" style="2" customWidth="1"/>
    <col min="9" max="9" width="14.140625" style="13" customWidth="1"/>
    <col min="10" max="10" width="16.85546875" style="2" customWidth="1"/>
    <col min="11" max="12" width="10.28515625" style="2"/>
    <col min="13" max="13" width="16.7109375" style="2" customWidth="1"/>
    <col min="14" max="16384" width="10.28515625" style="2"/>
  </cols>
  <sheetData>
    <row r="1" spans="1:10" ht="26.2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4.25" customHeight="1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36">
      <c r="A3" s="3" t="s">
        <v>1</v>
      </c>
      <c r="B3" s="27" t="s">
        <v>2</v>
      </c>
      <c r="C3" s="27" t="s">
        <v>3</v>
      </c>
      <c r="D3" s="27" t="s">
        <v>4</v>
      </c>
      <c r="E3" s="28" t="s">
        <v>76</v>
      </c>
      <c r="F3" s="24" t="s">
        <v>5</v>
      </c>
      <c r="G3" s="3" t="s">
        <v>6</v>
      </c>
      <c r="H3" s="3" t="s">
        <v>7</v>
      </c>
      <c r="I3" s="4" t="s">
        <v>8</v>
      </c>
      <c r="J3" s="3" t="s">
        <v>9</v>
      </c>
    </row>
    <row r="4" spans="1:10" s="38" customFormat="1" ht="99.75" customHeight="1">
      <c r="A4" s="5">
        <v>1</v>
      </c>
      <c r="B4" s="37" t="s">
        <v>43</v>
      </c>
      <c r="C4" s="29" t="s">
        <v>10</v>
      </c>
      <c r="D4" s="29" t="s">
        <v>11</v>
      </c>
      <c r="E4" s="29">
        <v>400</v>
      </c>
      <c r="F4" s="25">
        <v>11.3</v>
      </c>
      <c r="G4" s="14">
        <f t="shared" ref="G4:G31" si="0">F4*E4</f>
        <v>4520</v>
      </c>
      <c r="H4" s="21">
        <v>0.08</v>
      </c>
      <c r="I4" s="15">
        <f t="shared" ref="I4:I36" si="1">ROUND(F4*(1+H4),2)</f>
        <v>12.2</v>
      </c>
      <c r="J4" s="16">
        <f t="shared" ref="J4:J36" si="2">ROUND(G4*(1+H4),2)</f>
        <v>4881.6000000000004</v>
      </c>
    </row>
    <row r="5" spans="1:10" s="38" customFormat="1" ht="78.75" customHeight="1">
      <c r="A5" s="7">
        <v>2</v>
      </c>
      <c r="B5" s="30" t="s">
        <v>44</v>
      </c>
      <c r="C5" s="29" t="s">
        <v>10</v>
      </c>
      <c r="D5" s="29" t="s">
        <v>11</v>
      </c>
      <c r="E5" s="29">
        <v>400</v>
      </c>
      <c r="F5" s="25">
        <v>11.45</v>
      </c>
      <c r="G5" s="14">
        <f t="shared" si="0"/>
        <v>4580</v>
      </c>
      <c r="H5" s="17">
        <v>0.08</v>
      </c>
      <c r="I5" s="15">
        <f t="shared" si="1"/>
        <v>12.37</v>
      </c>
      <c r="J5" s="16">
        <f t="shared" si="2"/>
        <v>4946.3999999999996</v>
      </c>
    </row>
    <row r="6" spans="1:10" ht="78.75" customHeight="1">
      <c r="A6" s="5">
        <v>3</v>
      </c>
      <c r="B6" s="35" t="s">
        <v>54</v>
      </c>
      <c r="C6" s="29" t="s">
        <v>10</v>
      </c>
      <c r="D6" s="29" t="s">
        <v>11</v>
      </c>
      <c r="E6" s="29">
        <v>220</v>
      </c>
      <c r="F6" s="25">
        <v>7.6</v>
      </c>
      <c r="G6" s="14">
        <f t="shared" si="0"/>
        <v>1672</v>
      </c>
      <c r="H6" s="21">
        <v>0.23</v>
      </c>
      <c r="I6" s="15">
        <f t="shared" si="1"/>
        <v>9.35</v>
      </c>
      <c r="J6" s="16">
        <f t="shared" si="2"/>
        <v>2056.56</v>
      </c>
    </row>
    <row r="7" spans="1:10" ht="73.5" customHeight="1">
      <c r="A7" s="7">
        <v>4</v>
      </c>
      <c r="B7" s="30" t="s">
        <v>42</v>
      </c>
      <c r="C7" s="29" t="s">
        <v>10</v>
      </c>
      <c r="D7" s="29" t="s">
        <v>11</v>
      </c>
      <c r="E7" s="29">
        <v>220</v>
      </c>
      <c r="F7" s="25">
        <v>5.8</v>
      </c>
      <c r="G7" s="14">
        <f t="shared" si="0"/>
        <v>1276</v>
      </c>
      <c r="H7" s="17">
        <v>0.23</v>
      </c>
      <c r="I7" s="15">
        <f t="shared" si="1"/>
        <v>7.13</v>
      </c>
      <c r="J7" s="16">
        <f t="shared" si="2"/>
        <v>1569.48</v>
      </c>
    </row>
    <row r="8" spans="1:10" ht="44.25" customHeight="1">
      <c r="A8" s="5">
        <v>5</v>
      </c>
      <c r="B8" s="30" t="s">
        <v>45</v>
      </c>
      <c r="C8" s="29" t="s">
        <v>10</v>
      </c>
      <c r="D8" s="29" t="s">
        <v>11</v>
      </c>
      <c r="E8" s="29">
        <v>35</v>
      </c>
      <c r="F8" s="25">
        <v>10.130000000000001</v>
      </c>
      <c r="G8" s="14">
        <f t="shared" si="0"/>
        <v>354.55</v>
      </c>
      <c r="H8" s="17">
        <v>0.23</v>
      </c>
      <c r="I8" s="15">
        <f t="shared" si="1"/>
        <v>12.46</v>
      </c>
      <c r="J8" s="16">
        <f t="shared" si="2"/>
        <v>436.1</v>
      </c>
    </row>
    <row r="9" spans="1:10" ht="69" customHeight="1">
      <c r="A9" s="7">
        <v>6</v>
      </c>
      <c r="B9" s="30" t="s">
        <v>46</v>
      </c>
      <c r="C9" s="29" t="s">
        <v>10</v>
      </c>
      <c r="D9" s="29" t="s">
        <v>11</v>
      </c>
      <c r="E9" s="29">
        <v>45</v>
      </c>
      <c r="F9" s="25">
        <v>16.14</v>
      </c>
      <c r="G9" s="14">
        <f t="shared" si="0"/>
        <v>726.3</v>
      </c>
      <c r="H9" s="18">
        <v>0.08</v>
      </c>
      <c r="I9" s="15">
        <f t="shared" si="1"/>
        <v>17.43</v>
      </c>
      <c r="J9" s="16">
        <f t="shared" si="2"/>
        <v>784.4</v>
      </c>
    </row>
    <row r="10" spans="1:10" ht="61.5" customHeight="1">
      <c r="A10" s="5">
        <v>7</v>
      </c>
      <c r="B10" s="30" t="s">
        <v>47</v>
      </c>
      <c r="C10" s="29" t="s">
        <v>10</v>
      </c>
      <c r="D10" s="29" t="s">
        <v>11</v>
      </c>
      <c r="E10" s="29">
        <v>15</v>
      </c>
      <c r="F10" s="25">
        <v>15.71</v>
      </c>
      <c r="G10" s="14">
        <f t="shared" si="0"/>
        <v>235.65</v>
      </c>
      <c r="H10" s="18">
        <v>0.08</v>
      </c>
      <c r="I10" s="15">
        <f t="shared" si="1"/>
        <v>16.97</v>
      </c>
      <c r="J10" s="16">
        <f t="shared" si="2"/>
        <v>254.5</v>
      </c>
    </row>
    <row r="11" spans="1:10" ht="39.75" customHeight="1">
      <c r="A11" s="5">
        <v>8</v>
      </c>
      <c r="B11" s="65" t="s">
        <v>48</v>
      </c>
      <c r="C11" s="68" t="s">
        <v>12</v>
      </c>
      <c r="D11" s="68" t="s">
        <v>11</v>
      </c>
      <c r="E11" s="29">
        <v>380</v>
      </c>
      <c r="F11" s="25">
        <v>56.25</v>
      </c>
      <c r="G11" s="14">
        <f t="shared" si="0"/>
        <v>21375</v>
      </c>
      <c r="H11" s="17">
        <v>0.08</v>
      </c>
      <c r="I11" s="15">
        <f t="shared" si="1"/>
        <v>60.75</v>
      </c>
      <c r="J11" s="16">
        <f t="shared" si="2"/>
        <v>23085</v>
      </c>
    </row>
    <row r="12" spans="1:10" ht="45" customHeight="1">
      <c r="A12" s="7">
        <v>9</v>
      </c>
      <c r="B12" s="67"/>
      <c r="C12" s="69"/>
      <c r="D12" s="69"/>
      <c r="E12" s="29">
        <v>200</v>
      </c>
      <c r="F12" s="25">
        <v>2.27</v>
      </c>
      <c r="G12" s="14">
        <f t="shared" si="0"/>
        <v>454</v>
      </c>
      <c r="H12" s="17">
        <v>0.23</v>
      </c>
      <c r="I12" s="15">
        <f t="shared" si="1"/>
        <v>2.79</v>
      </c>
      <c r="J12" s="16">
        <f t="shared" si="2"/>
        <v>558.41999999999996</v>
      </c>
    </row>
    <row r="13" spans="1:10" ht="72" customHeight="1">
      <c r="A13" s="5">
        <v>10</v>
      </c>
      <c r="B13" s="66"/>
      <c r="C13" s="29" t="s">
        <v>13</v>
      </c>
      <c r="D13" s="29" t="s">
        <v>11</v>
      </c>
      <c r="E13" s="29">
        <v>25</v>
      </c>
      <c r="F13" s="25">
        <v>28.61</v>
      </c>
      <c r="G13" s="14">
        <f t="shared" si="0"/>
        <v>715.25</v>
      </c>
      <c r="H13" s="19">
        <v>0.08</v>
      </c>
      <c r="I13" s="15">
        <f t="shared" si="1"/>
        <v>30.9</v>
      </c>
      <c r="J13" s="16">
        <f t="shared" si="2"/>
        <v>772.47</v>
      </c>
    </row>
    <row r="14" spans="1:10" ht="105" customHeight="1">
      <c r="A14" s="5">
        <v>11</v>
      </c>
      <c r="B14" s="30" t="s">
        <v>49</v>
      </c>
      <c r="C14" s="29" t="s">
        <v>14</v>
      </c>
      <c r="D14" s="29" t="s">
        <v>11</v>
      </c>
      <c r="E14" s="29">
        <v>25</v>
      </c>
      <c r="F14" s="25">
        <v>35.67</v>
      </c>
      <c r="G14" s="14">
        <f t="shared" si="0"/>
        <v>891.75</v>
      </c>
      <c r="H14" s="17">
        <v>0.08</v>
      </c>
      <c r="I14" s="15">
        <f t="shared" si="1"/>
        <v>38.520000000000003</v>
      </c>
      <c r="J14" s="16">
        <f t="shared" si="2"/>
        <v>963.09</v>
      </c>
    </row>
    <row r="15" spans="1:10" ht="129" customHeight="1">
      <c r="A15" s="7">
        <v>12</v>
      </c>
      <c r="B15" s="30" t="s">
        <v>51</v>
      </c>
      <c r="C15" s="29" t="s">
        <v>40</v>
      </c>
      <c r="D15" s="29" t="s">
        <v>11</v>
      </c>
      <c r="E15" s="29">
        <v>500</v>
      </c>
      <c r="F15" s="25">
        <v>14.32</v>
      </c>
      <c r="G15" s="14">
        <f t="shared" si="0"/>
        <v>7160</v>
      </c>
      <c r="H15" s="17">
        <v>0.08</v>
      </c>
      <c r="I15" s="15">
        <f t="shared" si="1"/>
        <v>15.47</v>
      </c>
      <c r="J15" s="16">
        <f t="shared" si="2"/>
        <v>7732.8</v>
      </c>
    </row>
    <row r="16" spans="1:10" ht="189" customHeight="1">
      <c r="A16" s="5">
        <v>13</v>
      </c>
      <c r="B16" s="30" t="s">
        <v>50</v>
      </c>
      <c r="C16" s="29" t="s">
        <v>40</v>
      </c>
      <c r="D16" s="29" t="s">
        <v>11</v>
      </c>
      <c r="E16" s="29">
        <v>150</v>
      </c>
      <c r="F16" s="25">
        <v>26.34</v>
      </c>
      <c r="G16" s="14">
        <f t="shared" si="0"/>
        <v>3951</v>
      </c>
      <c r="H16" s="17">
        <v>0.08</v>
      </c>
      <c r="I16" s="15">
        <f t="shared" si="1"/>
        <v>28.45</v>
      </c>
      <c r="J16" s="16">
        <f t="shared" si="2"/>
        <v>4267.08</v>
      </c>
    </row>
    <row r="17" spans="1:13" ht="162.75" customHeight="1">
      <c r="A17" s="5">
        <v>14</v>
      </c>
      <c r="B17" s="30" t="s">
        <v>52</v>
      </c>
      <c r="C17" s="29" t="s">
        <v>15</v>
      </c>
      <c r="D17" s="29" t="s">
        <v>11</v>
      </c>
      <c r="E17" s="29">
        <v>10</v>
      </c>
      <c r="F17" s="25">
        <v>17.010000000000002</v>
      </c>
      <c r="G17" s="14">
        <f t="shared" si="0"/>
        <v>170.1</v>
      </c>
      <c r="H17" s="17">
        <v>0.08</v>
      </c>
      <c r="I17" s="15">
        <f t="shared" si="1"/>
        <v>18.37</v>
      </c>
      <c r="J17" s="16">
        <f t="shared" si="2"/>
        <v>183.71</v>
      </c>
    </row>
    <row r="18" spans="1:13" ht="189" customHeight="1">
      <c r="A18" s="7">
        <v>15</v>
      </c>
      <c r="B18" s="30" t="s">
        <v>53</v>
      </c>
      <c r="C18" s="29" t="s">
        <v>15</v>
      </c>
      <c r="D18" s="29" t="s">
        <v>11</v>
      </c>
      <c r="E18" s="29">
        <v>42</v>
      </c>
      <c r="F18" s="25">
        <v>16.170000000000002</v>
      </c>
      <c r="G18" s="14">
        <f t="shared" si="0"/>
        <v>679.14</v>
      </c>
      <c r="H18" s="17">
        <v>0.08</v>
      </c>
      <c r="I18" s="15">
        <f t="shared" si="1"/>
        <v>17.46</v>
      </c>
      <c r="J18" s="16">
        <f t="shared" si="2"/>
        <v>733.47</v>
      </c>
    </row>
    <row r="19" spans="1:13" ht="75" customHeight="1">
      <c r="A19" s="29">
        <v>16</v>
      </c>
      <c r="B19" s="65" t="s">
        <v>55</v>
      </c>
      <c r="C19" s="20" t="s">
        <v>16</v>
      </c>
      <c r="D19" s="20" t="s">
        <v>11</v>
      </c>
      <c r="E19" s="20">
        <v>17</v>
      </c>
      <c r="F19" s="25">
        <v>53.41</v>
      </c>
      <c r="G19" s="14">
        <f t="shared" si="0"/>
        <v>907.97</v>
      </c>
      <c r="H19" s="17">
        <v>0.08</v>
      </c>
      <c r="I19" s="15">
        <f t="shared" si="1"/>
        <v>57.68</v>
      </c>
      <c r="J19" s="16">
        <f t="shared" si="2"/>
        <v>980.61</v>
      </c>
    </row>
    <row r="20" spans="1:13" ht="66" customHeight="1">
      <c r="A20" s="29">
        <v>17</v>
      </c>
      <c r="B20" s="66"/>
      <c r="C20" s="20" t="s">
        <v>17</v>
      </c>
      <c r="D20" s="20" t="s">
        <v>11</v>
      </c>
      <c r="E20" s="20">
        <v>15</v>
      </c>
      <c r="F20" s="25">
        <v>267.05</v>
      </c>
      <c r="G20" s="14">
        <f t="shared" si="0"/>
        <v>4005.75</v>
      </c>
      <c r="H20" s="17">
        <v>0.08</v>
      </c>
      <c r="I20" s="15">
        <f t="shared" si="1"/>
        <v>288.41000000000003</v>
      </c>
      <c r="J20" s="16">
        <f t="shared" si="2"/>
        <v>4326.21</v>
      </c>
    </row>
    <row r="21" spans="1:13" ht="153.75" customHeight="1">
      <c r="A21" s="7">
        <v>18</v>
      </c>
      <c r="B21" s="33" t="s">
        <v>56</v>
      </c>
      <c r="C21" s="29" t="s">
        <v>12</v>
      </c>
      <c r="D21" s="29" t="s">
        <v>11</v>
      </c>
      <c r="E21" s="29">
        <v>5</v>
      </c>
      <c r="F21" s="25">
        <v>33.11</v>
      </c>
      <c r="G21" s="14">
        <f t="shared" si="0"/>
        <v>165.55</v>
      </c>
      <c r="H21" s="17">
        <v>0.08</v>
      </c>
      <c r="I21" s="15">
        <f t="shared" si="1"/>
        <v>35.76</v>
      </c>
      <c r="J21" s="16">
        <f t="shared" si="2"/>
        <v>178.79</v>
      </c>
    </row>
    <row r="22" spans="1:13" ht="54" customHeight="1">
      <c r="A22" s="29">
        <v>19</v>
      </c>
      <c r="B22" s="65" t="s">
        <v>57</v>
      </c>
      <c r="C22" s="29" t="s">
        <v>74</v>
      </c>
      <c r="D22" s="29" t="s">
        <v>11</v>
      </c>
      <c r="E22" s="29">
        <v>150</v>
      </c>
      <c r="F22" s="25">
        <v>11.38</v>
      </c>
      <c r="G22" s="14">
        <f t="shared" si="0"/>
        <v>1707</v>
      </c>
      <c r="H22" s="17">
        <v>0.08</v>
      </c>
      <c r="I22" s="15">
        <f t="shared" si="1"/>
        <v>12.29</v>
      </c>
      <c r="J22" s="16">
        <f t="shared" si="2"/>
        <v>1843.56</v>
      </c>
    </row>
    <row r="23" spans="1:13" ht="59.25" customHeight="1">
      <c r="A23" s="29">
        <v>20</v>
      </c>
      <c r="B23" s="66"/>
      <c r="C23" s="29" t="s">
        <v>75</v>
      </c>
      <c r="D23" s="29" t="s">
        <v>11</v>
      </c>
      <c r="E23" s="29">
        <v>100</v>
      </c>
      <c r="F23" s="25">
        <v>17.829999999999998</v>
      </c>
      <c r="G23" s="14">
        <f t="shared" si="0"/>
        <v>1783</v>
      </c>
      <c r="H23" s="17">
        <v>0.08</v>
      </c>
      <c r="I23" s="15">
        <f t="shared" si="1"/>
        <v>19.260000000000002</v>
      </c>
      <c r="J23" s="16">
        <f t="shared" si="2"/>
        <v>1925.64</v>
      </c>
    </row>
    <row r="24" spans="1:13" ht="113.25" customHeight="1">
      <c r="A24" s="29">
        <v>21</v>
      </c>
      <c r="B24" s="32" t="s">
        <v>60</v>
      </c>
      <c r="C24" s="29" t="s">
        <v>18</v>
      </c>
      <c r="D24" s="29" t="s">
        <v>11</v>
      </c>
      <c r="E24" s="29">
        <v>45</v>
      </c>
      <c r="F24" s="25">
        <v>22.3</v>
      </c>
      <c r="G24" s="14">
        <f t="shared" si="0"/>
        <v>1003.5</v>
      </c>
      <c r="H24" s="17">
        <v>0.08</v>
      </c>
      <c r="I24" s="15">
        <f t="shared" si="1"/>
        <v>24.08</v>
      </c>
      <c r="J24" s="16">
        <f t="shared" si="2"/>
        <v>1083.78</v>
      </c>
    </row>
    <row r="25" spans="1:13" ht="107.25" customHeight="1">
      <c r="A25" s="29">
        <v>22</v>
      </c>
      <c r="B25" s="30" t="s">
        <v>58</v>
      </c>
      <c r="C25" s="29" t="s">
        <v>15</v>
      </c>
      <c r="D25" s="29" t="s">
        <v>19</v>
      </c>
      <c r="E25" s="29">
        <v>8</v>
      </c>
      <c r="F25" s="25">
        <v>53.51</v>
      </c>
      <c r="G25" s="14">
        <f t="shared" si="0"/>
        <v>428.08</v>
      </c>
      <c r="H25" s="17">
        <v>0.08</v>
      </c>
      <c r="I25" s="15">
        <f t="shared" si="1"/>
        <v>57.79</v>
      </c>
      <c r="J25" s="16">
        <f t="shared" si="2"/>
        <v>462.33</v>
      </c>
    </row>
    <row r="26" spans="1:13" ht="90" customHeight="1">
      <c r="A26" s="29">
        <v>23</v>
      </c>
      <c r="B26" s="30" t="s">
        <v>59</v>
      </c>
      <c r="C26" s="29" t="s">
        <v>20</v>
      </c>
      <c r="D26" s="29" t="s">
        <v>11</v>
      </c>
      <c r="E26" s="29">
        <v>30</v>
      </c>
      <c r="F26" s="25">
        <v>24.55</v>
      </c>
      <c r="G26" s="14">
        <f t="shared" si="0"/>
        <v>736.5</v>
      </c>
      <c r="H26" s="17">
        <v>0.08</v>
      </c>
      <c r="I26" s="15">
        <f t="shared" si="1"/>
        <v>26.51</v>
      </c>
      <c r="J26" s="16">
        <f t="shared" si="2"/>
        <v>795.42</v>
      </c>
    </row>
    <row r="27" spans="1:13" ht="75" customHeight="1">
      <c r="A27" s="29">
        <v>24</v>
      </c>
      <c r="B27" s="30" t="s">
        <v>61</v>
      </c>
      <c r="C27" s="29" t="s">
        <v>20</v>
      </c>
      <c r="D27" s="29" t="s">
        <v>11</v>
      </c>
      <c r="E27" s="29">
        <v>30</v>
      </c>
      <c r="F27" s="25">
        <v>23.73</v>
      </c>
      <c r="G27" s="14">
        <f t="shared" si="0"/>
        <v>711.9</v>
      </c>
      <c r="H27" s="17">
        <v>0.23</v>
      </c>
      <c r="I27" s="15">
        <f t="shared" si="1"/>
        <v>29.19</v>
      </c>
      <c r="J27" s="16">
        <f t="shared" si="2"/>
        <v>875.64</v>
      </c>
    </row>
    <row r="28" spans="1:13" ht="105" customHeight="1">
      <c r="A28" s="29">
        <v>25</v>
      </c>
      <c r="B28" s="30" t="s">
        <v>62</v>
      </c>
      <c r="C28" s="31" t="s">
        <v>21</v>
      </c>
      <c r="D28" s="31" t="s">
        <v>11</v>
      </c>
      <c r="E28" s="42">
        <v>2</v>
      </c>
      <c r="F28" s="25">
        <v>35.549999999999997</v>
      </c>
      <c r="G28" s="14">
        <f t="shared" si="0"/>
        <v>71.099999999999994</v>
      </c>
      <c r="H28" s="18">
        <v>0.08</v>
      </c>
      <c r="I28" s="15">
        <f t="shared" si="1"/>
        <v>38.39</v>
      </c>
      <c r="J28" s="16">
        <f t="shared" si="2"/>
        <v>76.790000000000006</v>
      </c>
    </row>
    <row r="29" spans="1:13" ht="212.25" customHeight="1">
      <c r="A29" s="29">
        <v>26</v>
      </c>
      <c r="B29" s="30" t="s">
        <v>63</v>
      </c>
      <c r="C29" s="29" t="s">
        <v>37</v>
      </c>
      <c r="D29" s="31" t="s">
        <v>11</v>
      </c>
      <c r="E29" s="29">
        <v>7</v>
      </c>
      <c r="F29" s="25">
        <v>363.64</v>
      </c>
      <c r="G29" s="14">
        <f t="shared" si="0"/>
        <v>2545.48</v>
      </c>
      <c r="H29" s="18">
        <v>0.08</v>
      </c>
      <c r="I29" s="15">
        <f t="shared" si="1"/>
        <v>392.73</v>
      </c>
      <c r="J29" s="16">
        <f t="shared" si="2"/>
        <v>2749.12</v>
      </c>
      <c r="M29" s="16"/>
    </row>
    <row r="30" spans="1:13" ht="57" customHeight="1">
      <c r="A30" s="29">
        <v>27</v>
      </c>
      <c r="B30" s="30" t="s">
        <v>67</v>
      </c>
      <c r="C30" s="29" t="s">
        <v>38</v>
      </c>
      <c r="D30" s="31" t="s">
        <v>11</v>
      </c>
      <c r="E30" s="29">
        <v>8</v>
      </c>
      <c r="F30" s="25">
        <v>119.32</v>
      </c>
      <c r="G30" s="14">
        <f t="shared" si="0"/>
        <v>954.56</v>
      </c>
      <c r="H30" s="18">
        <v>0.23</v>
      </c>
      <c r="I30" s="15">
        <f t="shared" si="1"/>
        <v>146.76</v>
      </c>
      <c r="J30" s="16">
        <f t="shared" si="2"/>
        <v>1174.1099999999999</v>
      </c>
      <c r="M30" s="16"/>
    </row>
    <row r="31" spans="1:13" ht="166.5" customHeight="1">
      <c r="A31" s="29">
        <v>28</v>
      </c>
      <c r="B31" s="36" t="s">
        <v>64</v>
      </c>
      <c r="C31" s="29" t="s">
        <v>37</v>
      </c>
      <c r="D31" s="31" t="s">
        <v>11</v>
      </c>
      <c r="E31" s="29">
        <v>4</v>
      </c>
      <c r="F31" s="25">
        <v>423.86</v>
      </c>
      <c r="G31" s="14">
        <f t="shared" si="0"/>
        <v>1695.44</v>
      </c>
      <c r="H31" s="18">
        <v>0.08</v>
      </c>
      <c r="I31" s="15">
        <f t="shared" si="1"/>
        <v>457.77</v>
      </c>
      <c r="J31" s="16">
        <f t="shared" si="2"/>
        <v>1831.08</v>
      </c>
      <c r="M31" s="16"/>
    </row>
    <row r="32" spans="1:13" ht="127.5" customHeight="1">
      <c r="A32" s="34">
        <v>29</v>
      </c>
      <c r="B32" s="39" t="s">
        <v>70</v>
      </c>
      <c r="C32" s="34" t="s">
        <v>72</v>
      </c>
      <c r="D32" s="34" t="s">
        <v>11</v>
      </c>
      <c r="E32" s="43">
        <v>96</v>
      </c>
      <c r="F32" s="25">
        <v>126.14</v>
      </c>
      <c r="G32" s="14">
        <f>F32*E32</f>
        <v>12109.44</v>
      </c>
      <c r="H32" s="18">
        <v>0.08</v>
      </c>
      <c r="I32" s="15">
        <f t="shared" si="1"/>
        <v>136.22999999999999</v>
      </c>
      <c r="J32" s="16">
        <f>ROUND(G32*(1+H32),2)</f>
        <v>13078.2</v>
      </c>
      <c r="M32" s="60"/>
    </row>
    <row r="33" spans="1:10" ht="107.25" customHeight="1">
      <c r="A33" s="34">
        <v>30</v>
      </c>
      <c r="B33" s="32" t="s">
        <v>71</v>
      </c>
      <c r="C33" s="34" t="s">
        <v>73</v>
      </c>
      <c r="D33" s="34" t="s">
        <v>11</v>
      </c>
      <c r="E33" s="43">
        <v>12</v>
      </c>
      <c r="F33" s="25">
        <v>243.65</v>
      </c>
      <c r="G33" s="14">
        <f>F33*E33</f>
        <v>2923.8</v>
      </c>
      <c r="H33" s="18">
        <v>0.08</v>
      </c>
      <c r="I33" s="15">
        <f t="shared" si="1"/>
        <v>263.14</v>
      </c>
      <c r="J33" s="16">
        <f t="shared" si="2"/>
        <v>3157.7</v>
      </c>
    </row>
    <row r="34" spans="1:10" ht="78.75" customHeight="1">
      <c r="A34" s="34">
        <v>31</v>
      </c>
      <c r="B34" s="41" t="s">
        <v>65</v>
      </c>
      <c r="C34" s="31" t="s">
        <v>39</v>
      </c>
      <c r="D34" s="31" t="s">
        <v>11</v>
      </c>
      <c r="E34" s="42">
        <v>80</v>
      </c>
      <c r="F34" s="25">
        <v>13.3</v>
      </c>
      <c r="G34" s="14">
        <f>F34*E34</f>
        <v>1064</v>
      </c>
      <c r="H34" s="18">
        <v>0.08</v>
      </c>
      <c r="I34" s="15">
        <f t="shared" si="1"/>
        <v>14.36</v>
      </c>
      <c r="J34" s="16">
        <f t="shared" si="2"/>
        <v>1149.1199999999999</v>
      </c>
    </row>
    <row r="35" spans="1:10" ht="71.25" customHeight="1">
      <c r="A35" s="34">
        <v>32</v>
      </c>
      <c r="B35" s="32" t="s">
        <v>68</v>
      </c>
      <c r="C35" s="34" t="s">
        <v>10</v>
      </c>
      <c r="D35" s="34" t="s">
        <v>11</v>
      </c>
      <c r="E35" s="42">
        <v>50</v>
      </c>
      <c r="F35" s="25">
        <v>17.25</v>
      </c>
      <c r="G35" s="14">
        <f>F35*E35</f>
        <v>862.5</v>
      </c>
      <c r="H35" s="18">
        <v>0.08</v>
      </c>
      <c r="I35" s="15">
        <f t="shared" si="1"/>
        <v>18.63</v>
      </c>
      <c r="J35" s="16">
        <f t="shared" si="2"/>
        <v>931.5</v>
      </c>
    </row>
    <row r="36" spans="1:10" ht="63.75" customHeight="1">
      <c r="A36" s="26">
        <v>33</v>
      </c>
      <c r="B36" s="45" t="s">
        <v>66</v>
      </c>
      <c r="C36" s="40" t="s">
        <v>41</v>
      </c>
      <c r="D36" s="26" t="s">
        <v>11</v>
      </c>
      <c r="E36" s="44">
        <v>30</v>
      </c>
      <c r="F36" s="25">
        <v>13.43</v>
      </c>
      <c r="G36" s="14">
        <f>F36*E36</f>
        <v>402.9</v>
      </c>
      <c r="H36" s="18">
        <v>0.08</v>
      </c>
      <c r="I36" s="15">
        <f t="shared" si="1"/>
        <v>14.5</v>
      </c>
      <c r="J36" s="16">
        <f t="shared" si="2"/>
        <v>435.13</v>
      </c>
    </row>
    <row r="37" spans="1:10" ht="26.45" customHeight="1">
      <c r="A37" s="6"/>
      <c r="B37" s="8"/>
      <c r="C37" s="7"/>
      <c r="D37" s="7"/>
      <c r="E37" s="20"/>
      <c r="F37" s="23"/>
      <c r="G37" s="46">
        <f>SUM(G4:G36)</f>
        <v>82839.210000000006</v>
      </c>
      <c r="H37" s="47"/>
      <c r="I37" s="48"/>
      <c r="J37" s="49">
        <f>SUM(J4:J36)</f>
        <v>90279.81</v>
      </c>
    </row>
    <row r="38" spans="1:10">
      <c r="I38" s="10"/>
    </row>
    <row r="39" spans="1:10">
      <c r="B39" s="11" t="s">
        <v>22</v>
      </c>
      <c r="C39" s="1"/>
      <c r="D39" s="1"/>
      <c r="E39" s="1"/>
      <c r="F39" s="1"/>
      <c r="G39" s="1"/>
      <c r="H39" s="1"/>
      <c r="I39" s="1"/>
    </row>
    <row r="40" spans="1:10">
      <c r="B40" s="11"/>
      <c r="C40" s="1"/>
      <c r="D40" s="1"/>
      <c r="E40" s="1"/>
      <c r="F40" s="1"/>
      <c r="G40" s="1"/>
      <c r="H40" s="1"/>
      <c r="I40" s="1"/>
    </row>
    <row r="41" spans="1:10">
      <c r="B41" s="11" t="s">
        <v>23</v>
      </c>
      <c r="C41" s="1"/>
      <c r="D41" s="1"/>
      <c r="E41" s="1"/>
      <c r="F41" s="1"/>
      <c r="G41" s="1"/>
      <c r="H41" s="1"/>
      <c r="I41" s="1"/>
    </row>
    <row r="42" spans="1:10">
      <c r="B42" s="11"/>
      <c r="C42" s="1"/>
      <c r="D42" s="1"/>
      <c r="E42" s="1"/>
      <c r="F42" s="1"/>
      <c r="G42" s="1"/>
      <c r="H42" s="1"/>
      <c r="I42" s="1"/>
    </row>
    <row r="43" spans="1:10">
      <c r="B43" s="64" t="s">
        <v>24</v>
      </c>
      <c r="C43" s="64"/>
      <c r="D43" s="64"/>
      <c r="E43" s="64"/>
      <c r="F43" s="64"/>
      <c r="G43" s="64"/>
      <c r="H43" s="64"/>
      <c r="I43" s="64"/>
    </row>
    <row r="44" spans="1:10">
      <c r="B44" s="1"/>
      <c r="C44" s="1"/>
      <c r="D44" s="1"/>
      <c r="E44" s="1"/>
      <c r="F44" s="1"/>
      <c r="G44" s="1"/>
      <c r="H44" s="1"/>
      <c r="I44" s="1"/>
    </row>
    <row r="45" spans="1:10">
      <c r="B45" s="64" t="s">
        <v>25</v>
      </c>
      <c r="C45" s="64"/>
      <c r="D45" s="64"/>
      <c r="E45" s="64"/>
      <c r="F45" s="64"/>
      <c r="G45" s="64"/>
      <c r="H45" s="64"/>
      <c r="I45" s="64"/>
    </row>
    <row r="46" spans="1:10">
      <c r="B46" s="1"/>
      <c r="C46" s="1"/>
      <c r="D46" s="1"/>
      <c r="E46" s="1"/>
      <c r="F46" s="1"/>
      <c r="G46" s="1"/>
      <c r="H46" s="1"/>
      <c r="I46" s="1"/>
    </row>
    <row r="47" spans="1:10">
      <c r="B47" s="11" t="s">
        <v>26</v>
      </c>
      <c r="C47" s="1"/>
      <c r="D47" s="1"/>
      <c r="E47" s="1"/>
      <c r="F47" s="1"/>
      <c r="G47" s="1"/>
      <c r="H47" s="1"/>
      <c r="I47" s="1"/>
    </row>
    <row r="48" spans="1:10">
      <c r="B48" s="11"/>
      <c r="C48" s="1"/>
      <c r="D48" s="1"/>
      <c r="E48" s="1"/>
      <c r="F48" s="1"/>
      <c r="G48" s="1"/>
      <c r="H48" s="1"/>
      <c r="I48" s="1"/>
    </row>
    <row r="49" spans="2:9">
      <c r="B49" s="64" t="s">
        <v>27</v>
      </c>
      <c r="C49" s="64"/>
      <c r="D49" s="64"/>
      <c r="E49" s="64"/>
      <c r="F49" s="64"/>
      <c r="G49" s="64"/>
      <c r="H49" s="64"/>
      <c r="I49" s="64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1" t="s">
        <v>28</v>
      </c>
      <c r="C51" s="1"/>
      <c r="D51" s="1"/>
      <c r="E51" s="1"/>
      <c r="F51" s="1"/>
      <c r="G51" s="1"/>
      <c r="H51" s="1"/>
      <c r="I51" s="1"/>
    </row>
    <row r="52" spans="2:9">
      <c r="B52" s="11"/>
      <c r="C52" s="1"/>
      <c r="D52" s="1"/>
      <c r="E52" s="1"/>
      <c r="F52" s="1"/>
      <c r="G52" s="1"/>
      <c r="H52" s="1"/>
      <c r="I52" s="1"/>
    </row>
    <row r="53" spans="2:9">
      <c r="B53" s="11" t="s">
        <v>29</v>
      </c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1" t="s">
        <v>30</v>
      </c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 ht="24">
      <c r="B57" s="11" t="s">
        <v>31</v>
      </c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 ht="36">
      <c r="B59" s="12" t="s">
        <v>69</v>
      </c>
      <c r="C59" s="12"/>
      <c r="D59" s="12"/>
      <c r="E59" s="12"/>
      <c r="F59" s="12"/>
      <c r="G59" s="12"/>
      <c r="H59" s="12"/>
      <c r="I59" s="12"/>
    </row>
    <row r="60" spans="2:9">
      <c r="B60" s="11"/>
      <c r="C60" s="1"/>
      <c r="D60" s="1"/>
      <c r="E60" s="1"/>
      <c r="F60" s="1"/>
      <c r="G60" s="1"/>
      <c r="H60" s="1"/>
      <c r="I60" s="1"/>
    </row>
    <row r="61" spans="2:9">
      <c r="B61" s="11"/>
      <c r="C61" s="1"/>
      <c r="D61" s="1"/>
      <c r="E61" s="1"/>
      <c r="F61" s="1"/>
      <c r="G61" s="1"/>
      <c r="H61" s="1"/>
      <c r="I61" s="1"/>
    </row>
    <row r="62" spans="2:9">
      <c r="B62" s="11"/>
      <c r="C62" s="1"/>
      <c r="D62" s="1"/>
      <c r="E62" s="1"/>
      <c r="F62" s="1"/>
      <c r="G62" s="1"/>
      <c r="H62" s="1"/>
      <c r="I62" s="1"/>
    </row>
    <row r="63" spans="2:9">
      <c r="B63" s="11" t="s">
        <v>32</v>
      </c>
      <c r="C63" s="1"/>
      <c r="D63" s="1"/>
      <c r="E63" s="1"/>
      <c r="F63" s="1"/>
      <c r="G63" s="1"/>
      <c r="H63" s="1"/>
      <c r="I63" s="1"/>
    </row>
    <row r="64" spans="2:9">
      <c r="B64" s="11"/>
      <c r="C64" s="1"/>
      <c r="D64" s="1"/>
      <c r="E64" s="1"/>
      <c r="F64" s="1"/>
      <c r="G64" s="1"/>
      <c r="H64" s="1"/>
      <c r="I64" s="1"/>
    </row>
    <row r="65" spans="2:9">
      <c r="B65" s="11" t="s">
        <v>33</v>
      </c>
      <c r="C65" s="1"/>
      <c r="D65" s="1"/>
      <c r="E65" s="1"/>
      <c r="F65" s="1"/>
      <c r="G65" s="1"/>
      <c r="H65" s="1"/>
      <c r="I65" s="1"/>
    </row>
    <row r="66" spans="2:9">
      <c r="B66" s="11"/>
      <c r="C66" s="1"/>
      <c r="D66" s="1"/>
      <c r="E66" s="1"/>
      <c r="F66" s="1"/>
      <c r="G66" s="1"/>
      <c r="H66" s="1"/>
      <c r="I66" s="1"/>
    </row>
    <row r="67" spans="2:9">
      <c r="B67" s="11" t="s">
        <v>34</v>
      </c>
      <c r="C67" s="1"/>
      <c r="D67" s="1"/>
      <c r="E67" s="1"/>
      <c r="F67" s="1"/>
      <c r="G67" s="1"/>
      <c r="H67" s="1"/>
      <c r="I67" s="1"/>
    </row>
    <row r="68" spans="2:9">
      <c r="B68" s="11"/>
      <c r="C68" s="1"/>
      <c r="D68" s="1"/>
      <c r="E68" s="1"/>
      <c r="F68" s="1"/>
      <c r="G68" s="1"/>
      <c r="H68" s="1"/>
      <c r="I68" s="1"/>
    </row>
    <row r="69" spans="2:9">
      <c r="B69" s="11" t="s">
        <v>35</v>
      </c>
      <c r="C69" s="1"/>
      <c r="D69" s="1"/>
      <c r="E69" s="1"/>
      <c r="F69" s="1"/>
      <c r="G69" s="1"/>
      <c r="H69" s="1"/>
      <c r="I69" s="1"/>
    </row>
    <row r="70" spans="2:9">
      <c r="B70" s="11"/>
      <c r="C70" s="1"/>
      <c r="D70" s="1"/>
      <c r="E70" s="1"/>
      <c r="F70" s="1"/>
      <c r="G70" s="1"/>
      <c r="H70" s="1"/>
      <c r="I70" s="1"/>
    </row>
    <row r="71" spans="2:9">
      <c r="B71" s="11" t="s">
        <v>36</v>
      </c>
      <c r="C71" s="1"/>
      <c r="D71" s="1"/>
      <c r="E71" s="1"/>
      <c r="F71" s="1"/>
      <c r="G71" s="1"/>
      <c r="H71" s="1"/>
      <c r="I71" s="1"/>
    </row>
    <row r="72" spans="2:9">
      <c r="I72" s="10"/>
    </row>
    <row r="73" spans="2:9">
      <c r="I73" s="10"/>
    </row>
    <row r="74" spans="2:9">
      <c r="I74" s="10"/>
    </row>
    <row r="75" spans="2:9">
      <c r="B75" s="22"/>
      <c r="I75" s="10"/>
    </row>
    <row r="76" spans="2:9">
      <c r="I76" s="10"/>
    </row>
    <row r="77" spans="2:9">
      <c r="I77" s="10"/>
    </row>
    <row r="78" spans="2:9">
      <c r="I78" s="10"/>
    </row>
    <row r="79" spans="2:9">
      <c r="I79" s="10"/>
    </row>
    <row r="80" spans="2:9">
      <c r="I80" s="10"/>
    </row>
    <row r="81" spans="9:9">
      <c r="I81" s="10"/>
    </row>
    <row r="82" spans="9:9">
      <c r="I82" s="10"/>
    </row>
  </sheetData>
  <mergeCells count="9">
    <mergeCell ref="A1:J2"/>
    <mergeCell ref="B45:I45"/>
    <mergeCell ref="B49:I49"/>
    <mergeCell ref="B19:B20"/>
    <mergeCell ref="B22:B23"/>
    <mergeCell ref="B43:I43"/>
    <mergeCell ref="B11:B13"/>
    <mergeCell ref="C11:C12"/>
    <mergeCell ref="D11:D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rowBreaks count="3" manualBreakCount="3">
    <brk id="8" max="9" man="1"/>
    <brk id="15" max="9" man="1"/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topLeftCell="A4" workbookViewId="0">
      <selection activeCell="B14" sqref="B14"/>
    </sheetView>
  </sheetViews>
  <sheetFormatPr defaultRowHeight="12.75"/>
  <cols>
    <col min="1" max="1" width="3.42578125" customWidth="1"/>
    <col min="2" max="2" width="56.7109375" customWidth="1"/>
    <col min="3" max="3" width="14" customWidth="1"/>
    <col min="4" max="4" width="5.42578125" customWidth="1"/>
    <col min="6" max="6" width="11" customWidth="1"/>
    <col min="7" max="7" width="10.85546875" customWidth="1"/>
    <col min="10" max="10" width="14.28515625" customWidth="1"/>
  </cols>
  <sheetData>
    <row r="1" spans="1:10" ht="68.25" customHeight="1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36">
      <c r="A2" s="3" t="s">
        <v>1</v>
      </c>
      <c r="B2" s="27" t="s">
        <v>2</v>
      </c>
      <c r="C2" s="27" t="s">
        <v>78</v>
      </c>
      <c r="D2" s="27" t="s">
        <v>4</v>
      </c>
      <c r="E2" s="28" t="s">
        <v>76</v>
      </c>
      <c r="F2" s="24" t="s">
        <v>5</v>
      </c>
      <c r="G2" s="3" t="s">
        <v>6</v>
      </c>
      <c r="H2" s="3" t="s">
        <v>7</v>
      </c>
      <c r="I2" s="4" t="s">
        <v>8</v>
      </c>
      <c r="J2" s="3" t="s">
        <v>9</v>
      </c>
    </row>
    <row r="3" spans="1:10" ht="131.25" customHeight="1">
      <c r="A3" s="5">
        <v>1</v>
      </c>
      <c r="B3" s="71" t="s">
        <v>77</v>
      </c>
      <c r="C3" s="50" t="s">
        <v>79</v>
      </c>
      <c r="D3" s="54" t="s">
        <v>80</v>
      </c>
      <c r="E3" s="54">
        <v>3000</v>
      </c>
      <c r="F3" s="51"/>
      <c r="G3" s="55"/>
      <c r="H3" s="52"/>
      <c r="I3" s="56"/>
      <c r="J3" s="57"/>
    </row>
    <row r="4" spans="1:10" ht="19.5" customHeight="1">
      <c r="A4" s="7">
        <v>2</v>
      </c>
      <c r="B4" s="72" t="s">
        <v>81</v>
      </c>
      <c r="C4" s="50"/>
      <c r="D4" s="54" t="s">
        <v>80</v>
      </c>
      <c r="E4" s="54">
        <v>3000</v>
      </c>
      <c r="F4" s="51"/>
      <c r="G4" s="55"/>
      <c r="H4" s="53"/>
      <c r="I4" s="56"/>
      <c r="J4" s="57"/>
    </row>
    <row r="5" spans="1:10" ht="67.5" customHeight="1">
      <c r="A5" s="5">
        <v>3</v>
      </c>
      <c r="B5" s="73" t="s">
        <v>82</v>
      </c>
      <c r="C5" s="50"/>
      <c r="D5" s="54" t="s">
        <v>80</v>
      </c>
      <c r="E5" s="54">
        <v>1000</v>
      </c>
      <c r="F5" s="51"/>
      <c r="G5" s="55"/>
      <c r="H5" s="52"/>
      <c r="I5" s="56"/>
      <c r="J5" s="57"/>
    </row>
    <row r="6" spans="1:10" ht="24" customHeight="1">
      <c r="A6" s="7">
        <v>4</v>
      </c>
      <c r="B6" s="72" t="s">
        <v>85</v>
      </c>
      <c r="C6" s="54" t="s">
        <v>83</v>
      </c>
      <c r="D6" s="54" t="s">
        <v>84</v>
      </c>
      <c r="E6" s="54">
        <v>3000</v>
      </c>
      <c r="F6" s="58"/>
      <c r="G6" s="55"/>
      <c r="H6" s="59"/>
      <c r="I6" s="56"/>
      <c r="J6" s="57"/>
    </row>
  </sheetData>
  <mergeCells count="1">
    <mergeCell ref="A1:J1"/>
  </mergeCells>
  <conditionalFormatting sqref="C3:C5">
    <cfRule type="cellIs" dxfId="2" priority="3" operator="lessThanOrEqual">
      <formula>0</formula>
    </cfRule>
  </conditionalFormatting>
  <conditionalFormatting sqref="F3:F5">
    <cfRule type="cellIs" dxfId="1" priority="2" stopIfTrue="1" operator="equal">
      <formula>28700</formula>
    </cfRule>
  </conditionalFormatting>
  <conditionalFormatting sqref="H3:H5">
    <cfRule type="cellIs" dxfId="0" priority="1" stopIfTrue="1" operator="equal">
      <formula>28700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2020</vt:lpstr>
      <vt:lpstr>endoskopia</vt:lpstr>
      <vt:lpstr>'2020'!Obszar_wydruku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</dc:creator>
  <cp:lastModifiedBy>Towdi</cp:lastModifiedBy>
  <cp:lastPrinted>2017-12-14T09:52:23Z</cp:lastPrinted>
  <dcterms:created xsi:type="dcterms:W3CDTF">2017-12-05T10:39:12Z</dcterms:created>
  <dcterms:modified xsi:type="dcterms:W3CDTF">2020-12-04T17:51:18Z</dcterms:modified>
</cp:coreProperties>
</file>