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90" windowWidth="15450" windowHeight="11760"/>
  </bookViews>
  <sheets>
    <sheet name="Propozycja na 2019 " sheetId="4" r:id="rId1"/>
  </sheets>
  <definedNames>
    <definedName name="_xlnm.Print_Area" localSheetId="0">'Propozycja na 2019 '!$A$1:$N$75</definedName>
  </definedNames>
  <calcPr calcId="124519" fullPrecision="0"/>
</workbook>
</file>

<file path=xl/calcChain.xml><?xml version="1.0" encoding="utf-8"?>
<calcChain xmlns="http://schemas.openxmlformats.org/spreadsheetml/2006/main">
  <c r="J36" i="4"/>
  <c r="J35"/>
  <c r="J34"/>
  <c r="J32"/>
  <c r="J31"/>
  <c r="J30"/>
  <c r="J29"/>
  <c r="N28"/>
  <c r="J28"/>
  <c r="J27"/>
  <c r="J26"/>
  <c r="J25"/>
  <c r="N24"/>
  <c r="J24"/>
  <c r="J23"/>
  <c r="J22"/>
  <c r="J21"/>
  <c r="J20"/>
  <c r="J19"/>
  <c r="J18"/>
  <c r="J17"/>
  <c r="J16"/>
  <c r="J15"/>
  <c r="J14"/>
  <c r="J13"/>
  <c r="J12"/>
  <c r="J11"/>
  <c r="J10"/>
  <c r="J9"/>
  <c r="J8"/>
  <c r="J7"/>
  <c r="J6"/>
  <c r="J5"/>
  <c r="J4"/>
  <c r="N33"/>
  <c r="N32"/>
  <c r="F33"/>
  <c r="F32"/>
  <c r="F31"/>
  <c r="N31"/>
  <c r="F28"/>
  <c r="F27"/>
  <c r="N27"/>
  <c r="F26"/>
  <c r="N26"/>
  <c r="N23"/>
  <c r="N22"/>
  <c r="F23"/>
  <c r="F22"/>
  <c r="F21"/>
  <c r="F20"/>
  <c r="F19"/>
  <c r="N18"/>
  <c r="F18"/>
  <c r="N17"/>
  <c r="F17"/>
  <c r="F16"/>
  <c r="F15"/>
  <c r="N16"/>
  <c r="N15"/>
  <c r="N14"/>
  <c r="N13"/>
  <c r="N12"/>
  <c r="N11"/>
  <c r="N10"/>
  <c r="N9"/>
  <c r="N8"/>
  <c r="F8"/>
  <c r="F7"/>
  <c r="N7"/>
  <c r="N6"/>
  <c r="F6"/>
  <c r="N5"/>
  <c r="F5"/>
  <c r="N4"/>
</calcChain>
</file>

<file path=xl/sharedStrings.xml><?xml version="1.0" encoding="utf-8"?>
<sst xmlns="http://schemas.openxmlformats.org/spreadsheetml/2006/main" count="45" uniqueCount="40">
  <si>
    <t>ŚRODKI DEZYNFEKCYJNE</t>
  </si>
  <si>
    <t>L.p.</t>
  </si>
  <si>
    <t>Zastosowanie i opis produktu</t>
  </si>
  <si>
    <t>Załącznik nr 1</t>
  </si>
  <si>
    <t xml:space="preserve">Płyn do higienicznej i chirurgicznej dezynfekcji rąk na bazie propan-2-olu i glukonianu chlorheksydyny. Preparat zawierający w swoim składzie glicerynę. Spektrum i czas działania: B, Tbc, F, V( HBV, HIV, HCV, Vaccinia, BVDV, Ebola, wirus grypy, Herpes Simplex); dezynfekcja higieniczna w 30 sekund, dezynfekcja chirurgiczna w 90 sekund, przedłużone działanie bakteriobójcze do 3 godz. pH 7,3 – 7,8. Opakowanie 500 ml.                                                                                      </t>
  </si>
  <si>
    <t xml:space="preserve">Preparat do higienicznej i chirurgicznej dezynfekcji rąk na bazie etanolu (wyłącznie) przeznaczony do obszaru medycznego o działaniu natychmiastowym i przedłużonym,na bazie alkoholi,zawierający bisabolol pielęgnujący skórę, w postaci żelu. Zakres działania: B, F, V ( Polio, Adeno,Noro), Tbc- w czasie do 30s Posiadający właściwości tiksotropowe ułatwiające aplikację preparatu, Ppakowanie po 500 ml 
</t>
  </si>
  <si>
    <t xml:space="preserve">Emulsja do mycia rąk, skóry głowy, całego ciała na bazie anionowych związków powierzchniowo czynnych, amfoterycznych związków powierzchniowo czynnych (betaina kokosowa) z dodatkiem gliceryny. Nie zawierająca mydła. Polecany dla personelu medycznego oraz pacjentów z odleżynami. pH 5,5 – 6,5. Opakowanie 500 ml.                                                                                                      </t>
  </si>
  <si>
    <t xml:space="preserve">Mydło w płynie do higienicznego i chirurgicznego mycia rąk o pH 5,5.                                                        </t>
  </si>
  <si>
    <t xml:space="preserve">Ochronny krem przeznaczony do pielęgnacji skóry rąk. Odżywia, regeneruje skórę. Posiada właściwości nawilżające, łagodzi podrażnienia. Niweluje uczucie szorstkości, uelastycznia. Zalecany do codziennego stosowania po częstym myciu rąk. Polecany dla osób narażonych na wysuszenie i macerację skóry w wyniku częstego mycia i używania rękawic ochronnych. Wykazuje działanie osłaniające, szybko się wchłania. Posiada badania dermatologiczne. Zawiera witaminę E, glicerynę, oliwę z oliwek. Opakowanie 500 ml.                                                                           </t>
  </si>
  <si>
    <t xml:space="preserve">Sterylny preparat gotowy do użycia, bezzapachowy, nie wykazujący działania bójczego. Zawierający poliheksanidynę i betainę, służący do czyszczenia, nawilżania i utrzymania rany oraz opatrunku w stanie wilgotnym jak również do usuwania włóknistych płaszczy/biofilmów z rany w sposób zapewniający ochronę tkanki. Zakres stosowania preparatu obejmuje także rany oparzeniowe I-IV stopnia.                                                                                                                                             </t>
  </si>
  <si>
    <t xml:space="preserve">Chusteczki do szybkiej dezynfekcji i mycia małych powierzchni i wyrobów medycznych włącznie z  głowicami USG i optykami endoskopowymi na bazie czwartorzędowych związków amonowych. Spektrum działania  B( łącznie z MRSA), F w czasie do 1 min., V (HBV, HIV, HCV, Rota, Vaccinia) w czasie 30 sek., Papova/ Polyoma - 2 min. Roztwór, którym są nasączone nie może posiadać w swoim składzie alkoholi, chloru, aldehydów, fenoli. Posiadające opinię dermatologiczną oraz pozytywną opinię  producentów urządzeń ultrasonograficznych. Opakowanie 100 sztuk Flow PACK wymiar 20 x 22 cm min. </t>
  </si>
  <si>
    <t xml:space="preserve">Chusteczki do szybkiej dezynfekcji i mycia małych powierzchni i wyrobów medycznych włącznie z  głowicami USG i optykami endoskopowymi na bazie czwartorzędowych związków amonowych. Spektrum działania  B( łącznie z MRSA), F w czasie do 2 min., V (Polio, Adeno, HBV, HIV, HCV, Vaccinia) w czasie 30 sek., Papova/ Polyoma - 2 min., S - 2 min. (EN 13704). Roztwór, którym są nasączone nie posiadają w swoim składzie alkoholi, chloru, aldehydów, fenoli. Posiadają opinię dermatologiczną oraz pozytywną opinię  producentów urządzeń ultrasonograficznych.   Chusteczki w ramach reprocessingu głowic USG mają posiadać opracowaną procedurę reprocessingu głowic do badania jamy brzusznej i badania transwaginalnego, która przeszła proces walidacji przez niezależne i akredytowane instytucje badawcze i certyfikujące, do potwierdzenia odpowiednim dokumentem instytucji przeprowadzającej proces walidacji. Opakowanie 100 sztuk Flow PACK wymiar 20 x 22 cm min. </t>
  </si>
  <si>
    <t xml:space="preserve">Preparat do szybkiej dezynfekcji i mycia małych powierzchni sprzętu medycznego, foteli zabiegowych, łóżek, aparatury medycznej i operacyjnej oraz trudnodostępnych powierzchni, szafek pacjenta, blatów, łóżek a także przedmiotów mających kontakt z żywnością. Bez zawartości aldehydów i fenoli, nie odbarwiający dezynfekowanych powierzchni.  Posiadający dwie wersje zapachowe – neutralną i owocową. Posiadający pozytywną opinię producenta sprzętu medycznego Famed w zakresie tolerancji materiałowej na tworzywo ABS i materiały obiciowe. Wymagany spryskiwacz do każdego opakowania o poj. 1l. Skład: propan-2-ol, alkohol etylowy, amina, QAV. Spektrum i czas działania: B (w tym MRSA), F (C. albicans), Tbc (M. terrae), V (HBV, HIV, HCV, grypa A, B, C, Vaccinia, BVDV, Herpes simplex, Ebola, Rota) do 30 s., Adeno do 1 min.                                                                                                                                                                      </t>
  </si>
  <si>
    <t xml:space="preserve">Gotowa do użycia pianka do mycia i dezynfekcji delikatnych powierzchni wrażliwych na działanie alkoholi. Do stosowania na powierzchniach sprzętu medycznego ze szkła, porcelany, metalu, gumy, tworzyw sztucznych oraz szkła akrylowego a także do powierzchni mającej kontakt z żywnością. Do dezynfekcji aparatury medycznej, foteli zabiegowych, inkubatorów i lamp. Bez zawartości aldehydów i fenoli, nie odbarwiający dezynfekowanych powierzchni. O przyjemnym zapachu. Posiadająca pozytywną opinię producenta sprzętu medycznego Famed w zakresie tolerancji materiałowej na tworzywo ABS i materiały obiciowe. Skład: N-(3-aminopropylo)-N-dodecylopropano-1,3–diamina, poli(oksy-1,2-etanodilo),.alfa.-[2-(didecylmetyloamino)etylo]-.omega.-hydroksy-,propanian(sól). Spektrum i czas działania: B (w tym MRSA), F (C. albicans), V (HBV, HIV, HCV, BVDV, Vaccinia, Herpes simplex, Ebola) w 1 min., Tbc (M. terrae) w 5 min.                                                                                                 </t>
  </si>
  <si>
    <t xml:space="preserve">Preparat w formie płynnego koncentratu do mycia i dezynfekcji narzędzi i endoskopów (w tym wrażliwych na działanie temperatury endoskopów giętkich). Spektrum działania: B, F, Tbc (M. avium, M. terrae), V (HBV, HCV, HIV). Posiada badania Fazy 2 Etapu 2 zgodne z normą PN-EN 14885:2008 w czasie 5 minut.  Na bazie kompleksu trójenzymatycznego (lipazy, proteazy i amylazy), alkilotriaminy oraz tenzydów.  Możliwość zastosowania do: instrumentów medycznych (także w myjkach ultradźwiękowych), endoskopów giętkich i sztywnych oraz sprzętu termolabilnego, narzędzi obciążonych krwią, ropą, białkami, tłuszczami. Stężenie użytkowe - 0,5%.                                                                                                                                                                    </t>
  </si>
  <si>
    <t xml:space="preserve">Preparat do wstępnej dezynfekcji i mycia narzędzi w formie piany, zapobiegający zasychaniu zabrudzeń w miejscu użycia na bazie amin, czwartorzędowych soli amoniowych z dodatkiem inhibitorów korozji, bez zawartości aldehydów, chloru, alkoholi i związków nadtlenowych. Spektrum: B, F, Tbc, V( polio i adeno) w czasie 15 minut. Opakowanie 1 L ze spryskwiaczem  </t>
  </si>
  <si>
    <t xml:space="preserve">Bezbarwny  preparat do dezynfekcji skóry przed: zabiegami operacyjnymi, cewnikowaniem żył, pobieraniem krwi oraz płynów ustrojowych, iniekcjami, punkcjami, opatrywaniem ran, zdejmowaniem szwów. Skład ilościowy i jakościowy substancji czynnych: 78,83 g etanol 96 %, 10 g alkohol izopropylowy, substancja pomocnicza – woda oczyszczona; preparat dopuszczony do stosowania pod nadzorem lekarza w oddziałach noworodkowych i dziecięcych, wymagana informacja  w karcie charakterystyki produktu leczniczego.                                                                              </t>
  </si>
  <si>
    <t xml:space="preserve">Barwiony  preparat do dezynfekcji skóry przed: zabiegami operacyjnymi, cewnikowaniem żył, pobieraniem krwi oraz płynów ustrojowych, iniekcjami, punkcjami, opatrywaniem ran, zdejmowaniem szwów. Skład ilościowy i jakościowy substancji czynnych: 78,83 g etanol 96 %, 10 g alkohol izopropylowy, substancja pomocnicza – woda oczyszczona; preparat dopuszczony do stosowania pod nadzorem lekarza w oddziałach noworodkowych i dziecięcych, wymagana informacja  w karcie charakterystyki produktu leczniczego.                                                                     </t>
  </si>
  <si>
    <t xml:space="preserve">Preparat do dezynfekcji ran, błon śluzowych, skóry przed iniekcjami, punkcjami, zabiegami chirurgicznymi i okulistycznymi; bez zawartości alkoholu; zawierający 7,5% powidonu jodowanego z 10% zawartością przyswajalnego jodu (co odpowiada 0,75% jodu w preparacie); skuteczny na: bakterie, prątki, grzyby, wirusy, pierwotniaki i przetrwalniki bakterii; w zależności od potrzeby z możliwością stosowania jako koncentrat lub po rozcieńczeniu produkt leczniczy.                                                                                                                                                    </t>
  </si>
  <si>
    <t xml:space="preserve">Preparat do higienicznego ( do 30 s) i chirurigcznzego ( do 5 min.) odkażania rąk, nie zawierający chlorheksydyny, fenoli i jeog pochodnych na bazie alkoholu, z zawartością substancji pielęgnująych, bezbarwny o przedłużonym działaniu. Spwktrum działania : B, F, V (wirusy osłonione i nieosłonione ) , spełniajacy normy: Opwnaie 700ML kompatybilne z dozoniwkami systemu Sterisol                                                                                                                                                    </t>
  </si>
  <si>
    <t xml:space="preserve">Preparat w postaci tabletek dezynfekcyjnych na bazie aktywnego chloru zawierający dichloroizocyjanuran sodu oraz kwas adypinowy (do 20%). Spektrum działania :B, F, V (pilio,adeno), prątki -w stężeniyu 1000ppm- 30 min, Clostridium Difficile- 10 000ppm- 15 min. Prpearst przebadany wg normy 14885 - obszar medyczny. opakowanie 300 tabletek x 3,3 g. MOżliwość użycia w pionie żywieniowym.                                                                                                                   </t>
  </si>
  <si>
    <t xml:space="preserve">Preparat w formie płynnego koncentratu do sporobójczej dezynfekcji wysokiego poziomu narzędzi i endoskopów (w tym wrażliwych na działanie wysokiej temperatury np. endoskopów giętkich), zawierający w swoim składzie składniki myjące. Spektrum działania: B, F, Tbc (M. avium, M. terrae, M. tuberculosis), V (HBV, HCV, HIV, Polio, Adeno), S (Clostridium difficile, Bacillus subtilis). Posiada badania Fazy 2 Etapu 2 zgodne z normą PN-EN 14885:2008 w czasie 5 minut. Na bazie wielu składników aktywnych w tym: poliaminy, tenzydów, aminoetanolu. Nie zawiera związków uwalniających aktywny tlen, aldehydów, kwasu nadoctowego, bez aktywatora. Możliwość zastosowania do: narzędzi (w tym do myjek ultradźwiękowych), endoskopów giętkich i sztywnych. Kompatybilność z metalami i tworzywami sztucznymi potwierdzona stosownymi badaniami. Preparat wykazuje aktywność w obecności zanieczyszczeń organicznych i mikrobiologicznych podczas wielokrotnego użycia. Aktywność roztworu musi być kontrolowana paskami testowymi. Roztwór do dezynfekcji narzędzi można stosować maksymalnie do 14 dni. Niskie stężenie użytkowe 2,5%.
</t>
  </si>
  <si>
    <t xml:space="preserve">Trójenzymatyczny preparat myjący do manualnego mycia
endoskopów, instrumentów i urządzeń medycznych. Wysoce efektywny preparat do mycia.  Bardzo niskie stężenie roztworu roboczego od 0,3%. Doskonale rozpuszcza trudne do usunięcia zanieczyszczenia organiczne (zaschniętą krew, ropę, białko itp.).   Nie zawiera
toksycznych aldehydów, związków uwalniających aktywny tlen i nie
wymaga aktywatora. Idealny dla instrumentów medycznych,
dentystycznych, chirurgicznych i endoskopów.
Doskonale sprawdza się w procesach manualnych oraz w myjkach
ultradźwiękowych. Produkt jest bezpieczny dla wszelkich
materiałów (metali, szkła i tworzyw sztucznych).
</t>
  </si>
  <si>
    <t xml:space="preserve">PASKI TESTOWE DO preparatu na bazie poliaminy
</t>
  </si>
  <si>
    <t>MEDILAB</t>
  </si>
  <si>
    <t>BIALMED</t>
  </si>
  <si>
    <t xml:space="preserve">Punkty za ilość pozycji </t>
  </si>
  <si>
    <t>Punkty za cenę</t>
  </si>
  <si>
    <t>SUMA</t>
  </si>
  <si>
    <r>
      <t xml:space="preserve">Preparat do mycia rąk oraz skóry o działaniu mikrobójczym. Zawierający chlorheksydynę oraz QAV. Spektrum działania: Higieniczne mycie rąk ( EN 1499 )30s. B (EN 13727) 30s,  F ( EN 13624) 60s. HIV,HBV,HCV ( DVV/RKI) 60s. Opakowanie 500ml kompatybilne  dozownikiem Dermados.                                                                                                                                                                                                                </t>
    </r>
    <r>
      <rPr>
        <b/>
        <i/>
        <sz val="8"/>
        <rFont val="Calibri"/>
        <family val="2"/>
        <charset val="238"/>
        <scheme val="minor"/>
      </rPr>
      <t>SKINSAN SCRUB N</t>
    </r>
  </si>
  <si>
    <r>
      <t xml:space="preserve">Preparat na bazie chlorheksydyny do higienicznej i chirurgicznej dezynfekcji rąk oraz do dezynfekcji ciała pacjenta przed zabiegiem chirurgicznym o działaniu bakteriobójczym, grzybobójczym, inaktywuje wirusy HBV i HIV. Produkt leczniczy. Substancja czynna:  diglukonian chlorheksydyny – 3,876 g.c. Butelka 500 ml.                                                                                                      </t>
    </r>
    <r>
      <rPr>
        <b/>
        <i/>
        <sz val="8"/>
        <rFont val="Calibri"/>
        <family val="2"/>
        <charset val="238"/>
        <scheme val="minor"/>
      </rPr>
      <t>HYDREX S</t>
    </r>
  </si>
  <si>
    <r>
      <t xml:space="preserve">Preparat do dezynfekcji ran, błon śluzowych i graniczącą z nią skórą, przed, w trakcie i po zabiegach diagnostycznych i operacyjnych w ginekologii, urologii, proktologii, dermatologii, geriatrii, wenerologii, położnictwie, stomatologii i itp. Bezbarwny, gotowy do użycia na bazie octenidyny, bez zawartości alkoholu, jodu i chlorheksydyny.. Z możliwością zastosowania przy cewnikowaniu, opracowywaniu ran oparzeniowych, owrzodzeń żylnych, płukaniu otwartych ropni, pielęgnacji szwów pooperacyjnych, przed badaniami dopochwowymi, w pediatrii.  Nie wpływający negatywnie na gojenie się ran. Spektrum działania: B(Chlamydium,Mycoplasma), F,drożdżaki,  V (HIV, HBV,HSV), pierwotniaki(Trichomonas). Działanie leku utrzymuje się w czasie 1 godziny. Produkt leczniczy.                                                                                                                              </t>
    </r>
    <r>
      <rPr>
        <b/>
        <i/>
        <sz val="8"/>
        <rFont val="Calibri"/>
        <family val="2"/>
        <charset val="238"/>
        <scheme val="minor"/>
      </rPr>
      <t>OCTENISEPT</t>
    </r>
  </si>
  <si>
    <r>
      <t xml:space="preserve">Preparat do chirurgicznego i higienicznego mycia rąk z zawartością środków pielęgnujaych i środków powierzchniowo - czynnych. Opakowanie 700ML kompatybilne z dozownikami systemu Sterisol.               </t>
    </r>
    <r>
      <rPr>
        <b/>
        <i/>
        <sz val="8"/>
        <rFont val="Calibri"/>
        <family val="2"/>
        <charset val="238"/>
        <scheme val="minor"/>
      </rPr>
      <t xml:space="preserve">                                                                                                                                                           </t>
    </r>
  </si>
  <si>
    <t>Preparat płynny do dezynfekcji wysokiego poziomu endoskopów oraz innych wyrobów medycznych, usuwający biofilm. Działanie bójcze do 5 min</t>
  </si>
  <si>
    <t xml:space="preserve">Pięcioenzymatyczny preparat (proteaza,lipaza,amylaza, mannaza,celulaza) do mycia ręcznego i maszynowego instrumentów  medycznych oraz </t>
  </si>
  <si>
    <t xml:space="preserve">Jednorazowe, nasączone 70% alkoholem izopropylowym gaziki wykonane z włókniny polipropylenowo-celulozowej, przeznaczone do oczyszczania i </t>
  </si>
  <si>
    <t xml:space="preserve">Alkoholowy preparat do odkarzania skóry przed iniekcjami, punkcjami i zabiegami operacyjnymi, zakłądaniem cewników oraz wkłóć centralnych oparty </t>
  </si>
  <si>
    <t xml:space="preserve">Gotowy do użycia preparat na bazie 2% roztworu chlorheksydyny w 70% alkoholu izopropylowym o przedłużonym działaniu, do dezynfekcji </t>
  </si>
  <si>
    <t>CEZAL</t>
  </si>
  <si>
    <t>Punkty za ilość pozycji</t>
  </si>
</sst>
</file>

<file path=xl/styles.xml><?xml version="1.0" encoding="utf-8"?>
<styleSheet xmlns="http://schemas.openxmlformats.org/spreadsheetml/2006/main">
  <numFmts count="4">
    <numFmt numFmtId="44" formatCode="_-* #,##0.00\ &quot;zł&quot;_-;\-* #,##0.00\ &quot;zł&quot;_-;_-* &quot;-&quot;??\ &quot;zł&quot;_-;_-@_-"/>
    <numFmt numFmtId="164" formatCode="#,##0.00&quot; zł&quot;"/>
    <numFmt numFmtId="165" formatCode="#,##0.00\ &quot;zł&quot;"/>
    <numFmt numFmtId="166" formatCode="_-* #,##0.00\ [$zł-415]_-;\-* #,##0.00\ [$zł-415]_-;_-* &quot;-&quot;??\ [$zł-415]_-;_-@_-"/>
  </numFmts>
  <fonts count="44">
    <font>
      <sz val="10"/>
      <name val="Arial CE"/>
      <charset val="238"/>
    </font>
    <font>
      <sz val="10"/>
      <name val="Arial CE"/>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color indexed="8"/>
      <name val="Calibri"/>
      <family val="2"/>
      <charset val="238"/>
    </font>
    <font>
      <b/>
      <sz val="9"/>
      <color indexed="8"/>
      <name val="Calibri"/>
      <family val="2"/>
      <charset val="238"/>
    </font>
    <font>
      <sz val="9"/>
      <name val="Arial"/>
      <family val="2"/>
      <charset val="238"/>
    </font>
    <font>
      <sz val="9"/>
      <name val="Calibri"/>
      <family val="2"/>
      <charset val="238"/>
    </font>
    <font>
      <b/>
      <sz val="20"/>
      <color indexed="8"/>
      <name val="Calibri"/>
      <family val="2"/>
      <charset val="238"/>
    </font>
    <font>
      <sz val="20"/>
      <color indexed="8"/>
      <name val="Czcionka tekstu podstawowego"/>
      <family val="2"/>
      <charset val="238"/>
    </font>
    <font>
      <sz val="9"/>
      <name val="Calibri"/>
      <family val="2"/>
      <charset val="238"/>
      <scheme val="minor"/>
    </font>
    <font>
      <b/>
      <sz val="9"/>
      <name val="Calibri"/>
      <family val="2"/>
      <charset val="238"/>
      <scheme val="minor"/>
    </font>
    <font>
      <b/>
      <sz val="10"/>
      <name val="Calibri"/>
      <family val="2"/>
      <charset val="238"/>
      <scheme val="minor"/>
    </font>
    <font>
      <sz val="10"/>
      <name val="Calibri"/>
      <family val="2"/>
      <charset val="238"/>
      <scheme val="minor"/>
    </font>
    <font>
      <sz val="9"/>
      <color indexed="8"/>
      <name val="Calibri"/>
      <family val="2"/>
      <charset val="238"/>
      <scheme val="minor"/>
    </font>
    <font>
      <b/>
      <sz val="9"/>
      <color indexed="8"/>
      <name val="Calibri"/>
      <family val="2"/>
      <charset val="238"/>
      <scheme val="minor"/>
    </font>
    <font>
      <b/>
      <sz val="10"/>
      <color indexed="8"/>
      <name val="Calibri"/>
      <family val="2"/>
      <charset val="238"/>
      <scheme val="minor"/>
    </font>
    <font>
      <b/>
      <sz val="10"/>
      <color indexed="8"/>
      <name val="Calibri"/>
      <family val="2"/>
      <charset val="238"/>
    </font>
    <font>
      <sz val="10"/>
      <color indexed="8"/>
      <name val="Calibri"/>
      <family val="2"/>
      <charset val="238"/>
    </font>
    <font>
      <sz val="10"/>
      <name val="Calibri"/>
      <family val="2"/>
      <charset val="238"/>
    </font>
    <font>
      <sz val="8"/>
      <name val="Calibri"/>
      <family val="2"/>
      <charset val="238"/>
      <scheme val="minor"/>
    </font>
    <font>
      <b/>
      <i/>
      <sz val="8"/>
      <name val="Calibri"/>
      <family val="2"/>
      <charset val="238"/>
      <scheme val="minor"/>
    </font>
    <font>
      <sz val="8"/>
      <color rgb="FF000000"/>
      <name val="Calibri"/>
      <family val="2"/>
      <charset val="238"/>
      <scheme val="minor"/>
    </font>
    <font>
      <b/>
      <sz val="11"/>
      <color indexed="8"/>
      <name val="Czcionka tekstu podstawowego"/>
      <charset val="238"/>
    </font>
    <font>
      <b/>
      <sz val="16"/>
      <color indexed="8"/>
      <name val="Calibri"/>
      <family val="2"/>
      <charset val="238"/>
    </font>
    <font>
      <sz val="9"/>
      <color rgb="FFFF0000"/>
      <name val="Calibri"/>
      <family val="2"/>
      <charset val="238"/>
      <scheme val="minor"/>
    </font>
    <font>
      <b/>
      <sz val="9"/>
      <color rgb="FFFF0000"/>
      <name val="Calibri"/>
      <family val="2"/>
      <charset val="238"/>
      <scheme val="minor"/>
    </font>
    <font>
      <sz val="9"/>
      <color indexed="8"/>
      <name val="Czcionka tekstu podstawowego"/>
      <family val="2"/>
      <charset val="238"/>
    </font>
    <font>
      <b/>
      <sz val="9"/>
      <color indexed="8"/>
      <name val="Czcionka tekstu podstawowego"/>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top style="thin">
        <color indexed="8"/>
      </top>
      <bottom/>
      <diagonal/>
    </border>
    <border>
      <left/>
      <right/>
      <top/>
      <bottom style="thin">
        <color indexed="64"/>
      </bottom>
      <diagonal/>
    </border>
    <border>
      <left/>
      <right/>
      <top style="thin">
        <color indexed="8"/>
      </top>
      <bottom/>
      <diagonal/>
    </border>
    <border>
      <left/>
      <right/>
      <top style="thin">
        <color indexed="8"/>
      </top>
      <bottom style="thin">
        <color indexed="8"/>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2" fillId="0" borderId="0"/>
    <xf numFmtId="0" fontId="13" fillId="20" borderId="1" applyNumberFormat="0" applyAlignment="0" applyProtection="0"/>
    <xf numFmtId="9" fontId="1"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2" fillId="23" borderId="9" applyNumberFormat="0" applyFont="0" applyAlignment="0" applyProtection="0"/>
    <xf numFmtId="0" fontId="18" fillId="3" borderId="0" applyNumberFormat="0" applyBorder="0" applyAlignment="0" applyProtection="0"/>
  </cellStyleXfs>
  <cellXfs count="117">
    <xf numFmtId="0" fontId="0" fillId="0" borderId="0" xfId="0"/>
    <xf numFmtId="0" fontId="19" fillId="0" borderId="0" xfId="35" applyFont="1" applyAlignment="1">
      <alignment horizontal="center" vertical="center" wrapText="1"/>
    </xf>
    <xf numFmtId="0" fontId="2" fillId="0" borderId="0" xfId="35"/>
    <xf numFmtId="0" fontId="20" fillId="0" borderId="10" xfId="35" applyFont="1" applyBorder="1" applyAlignment="1">
      <alignment horizontal="center" vertical="center" wrapText="1"/>
    </xf>
    <xf numFmtId="0" fontId="21" fillId="0" borderId="10" xfId="35" applyFont="1" applyFill="1" applyBorder="1" applyAlignment="1">
      <alignment horizontal="center" vertical="center" wrapText="1"/>
    </xf>
    <xf numFmtId="0" fontId="22" fillId="0" borderId="10" xfId="35" applyFont="1" applyFill="1" applyBorder="1" applyAlignment="1">
      <alignment horizontal="center" vertical="center" wrapText="1"/>
    </xf>
    <xf numFmtId="0" fontId="19" fillId="0" borderId="0" xfId="35" applyFont="1" applyAlignment="1">
      <alignment vertical="center" wrapText="1"/>
    </xf>
    <xf numFmtId="44" fontId="27" fillId="0" borderId="10" xfId="35" applyNumberFormat="1" applyFont="1" applyFill="1" applyBorder="1" applyAlignment="1">
      <alignment horizontal="center" vertical="center" wrapText="1"/>
    </xf>
    <xf numFmtId="0" fontId="29" fillId="0" borderId="10" xfId="35" applyFont="1" applyBorder="1" applyAlignment="1">
      <alignment vertical="center"/>
    </xf>
    <xf numFmtId="0" fontId="25" fillId="0" borderId="10" xfId="35" applyFont="1" applyFill="1" applyBorder="1" applyAlignment="1">
      <alignment horizontal="center" vertical="center" wrapText="1"/>
    </xf>
    <xf numFmtId="0" fontId="25" fillId="0" borderId="13" xfId="35" applyFont="1" applyFill="1" applyBorder="1" applyAlignment="1">
      <alignment horizontal="center" vertical="center" wrapText="1"/>
    </xf>
    <xf numFmtId="0" fontId="29" fillId="0" borderId="10" xfId="35" applyFont="1" applyBorder="1"/>
    <xf numFmtId="164" fontId="25" fillId="0" borderId="18" xfId="35" applyNumberFormat="1" applyFont="1" applyFill="1" applyBorder="1" applyAlignment="1">
      <alignment horizontal="center" vertical="center" wrapText="1"/>
    </xf>
    <xf numFmtId="0" fontId="29" fillId="0" borderId="10" xfId="35" applyFont="1" applyBorder="1" applyAlignment="1">
      <alignment horizontal="center" vertical="center" wrapText="1"/>
    </xf>
    <xf numFmtId="165" fontId="25" fillId="0" borderId="10" xfId="35" applyNumberFormat="1" applyFont="1" applyFill="1" applyBorder="1" applyAlignment="1">
      <alignment horizontal="center" vertical="center" wrapText="1"/>
    </xf>
    <xf numFmtId="165" fontId="25" fillId="0" borderId="13" xfId="35" applyNumberFormat="1" applyFont="1" applyFill="1" applyBorder="1" applyAlignment="1">
      <alignment horizontal="center" vertical="center" wrapText="1"/>
    </xf>
    <xf numFmtId="165" fontId="29" fillId="0" borderId="10" xfId="35" applyNumberFormat="1" applyFont="1" applyBorder="1" applyAlignment="1">
      <alignment vertical="center"/>
    </xf>
    <xf numFmtId="165" fontId="22" fillId="0" borderId="10" xfId="35" applyNumberFormat="1" applyFont="1" applyFill="1" applyBorder="1" applyAlignment="1">
      <alignment horizontal="center" vertical="center" wrapText="1"/>
    </xf>
    <xf numFmtId="165" fontId="2" fillId="0" borderId="0" xfId="35" applyNumberFormat="1"/>
    <xf numFmtId="165" fontId="19" fillId="0" borderId="0" xfId="35" applyNumberFormat="1" applyFont="1" applyAlignment="1">
      <alignment horizontal="center" vertical="center" wrapText="1"/>
    </xf>
    <xf numFmtId="165" fontId="19" fillId="0" borderId="0" xfId="35" applyNumberFormat="1" applyFont="1" applyAlignment="1">
      <alignment vertical="center" wrapText="1"/>
    </xf>
    <xf numFmtId="0" fontId="29" fillId="0" borderId="10" xfId="35" applyNumberFormat="1" applyFont="1" applyBorder="1" applyAlignment="1">
      <alignment horizontal="center" vertical="center" wrapText="1"/>
    </xf>
    <xf numFmtId="0" fontId="25" fillId="0" borderId="10" xfId="35" applyNumberFormat="1" applyFont="1" applyFill="1" applyBorder="1" applyAlignment="1">
      <alignment horizontal="center" vertical="center" wrapText="1"/>
    </xf>
    <xf numFmtId="0" fontId="2" fillId="0" borderId="0" xfId="35" applyNumberFormat="1"/>
    <xf numFmtId="0" fontId="19" fillId="0" borderId="0" xfId="35" applyNumberFormat="1" applyFont="1" applyAlignment="1">
      <alignment horizontal="center" vertical="center" wrapText="1"/>
    </xf>
    <xf numFmtId="0" fontId="19" fillId="0" borderId="0" xfId="35" applyNumberFormat="1" applyFont="1" applyAlignment="1">
      <alignment vertical="center" wrapText="1"/>
    </xf>
    <xf numFmtId="0" fontId="30" fillId="0" borderId="10" xfId="35" applyNumberFormat="1" applyFont="1" applyBorder="1" applyAlignment="1">
      <alignment horizontal="center" vertical="center" wrapText="1"/>
    </xf>
    <xf numFmtId="2" fontId="29" fillId="0" borderId="10" xfId="35" applyNumberFormat="1" applyFont="1" applyBorder="1" applyAlignment="1">
      <alignment horizontal="center" vertical="center" wrapText="1"/>
    </xf>
    <xf numFmtId="2" fontId="25" fillId="0" borderId="19" xfId="37" applyNumberFormat="1" applyFont="1" applyFill="1" applyBorder="1" applyAlignment="1">
      <alignment horizontal="center" vertical="center" wrapText="1"/>
    </xf>
    <xf numFmtId="2" fontId="28" fillId="0" borderId="10" xfId="35" applyNumberFormat="1" applyFont="1" applyFill="1" applyBorder="1" applyAlignment="1">
      <alignment horizontal="center" vertical="center" wrapText="1"/>
    </xf>
    <xf numFmtId="2" fontId="2" fillId="0" borderId="0" xfId="35" applyNumberFormat="1"/>
    <xf numFmtId="2" fontId="19" fillId="0" borderId="0" xfId="35" applyNumberFormat="1" applyFont="1" applyAlignment="1">
      <alignment horizontal="center" vertical="center" wrapText="1"/>
    </xf>
    <xf numFmtId="2" fontId="19" fillId="0" borderId="0" xfId="35" applyNumberFormat="1" applyFont="1" applyAlignment="1">
      <alignment vertical="center" wrapText="1"/>
    </xf>
    <xf numFmtId="2" fontId="25" fillId="0" borderId="12" xfId="35" applyNumberFormat="1" applyFont="1" applyFill="1" applyBorder="1" applyAlignment="1">
      <alignment horizontal="center" vertical="center" wrapText="1"/>
    </xf>
    <xf numFmtId="2" fontId="25" fillId="0" borderId="16" xfId="35" applyNumberFormat="1" applyFont="1" applyFill="1" applyBorder="1" applyAlignment="1">
      <alignment horizontal="center" vertical="center" wrapText="1"/>
    </xf>
    <xf numFmtId="2" fontId="25" fillId="0" borderId="10" xfId="35" applyNumberFormat="1" applyFont="1" applyFill="1" applyBorder="1" applyAlignment="1">
      <alignment horizontal="center" vertical="center" wrapText="1"/>
    </xf>
    <xf numFmtId="0" fontId="25" fillId="0" borderId="13" xfId="35" applyNumberFormat="1" applyFont="1" applyFill="1" applyBorder="1" applyAlignment="1">
      <alignment horizontal="center" vertical="center" wrapText="1"/>
    </xf>
    <xf numFmtId="0" fontId="25" fillId="0" borderId="14" xfId="35" applyNumberFormat="1" applyFont="1" applyFill="1" applyBorder="1" applyAlignment="1">
      <alignment horizontal="center" vertical="center" wrapText="1"/>
    </xf>
    <xf numFmtId="0" fontId="29" fillId="0" borderId="10" xfId="35" applyNumberFormat="1" applyFont="1" applyBorder="1" applyAlignment="1">
      <alignment vertical="center"/>
    </xf>
    <xf numFmtId="0" fontId="22" fillId="0" borderId="10" xfId="35" applyNumberFormat="1" applyFont="1" applyFill="1" applyBorder="1" applyAlignment="1">
      <alignment horizontal="center" vertical="center" wrapText="1"/>
    </xf>
    <xf numFmtId="2" fontId="30" fillId="0" borderId="10" xfId="35" applyNumberFormat="1" applyFont="1" applyBorder="1" applyAlignment="1">
      <alignment horizontal="center" vertical="center" wrapText="1"/>
    </xf>
    <xf numFmtId="2" fontId="26" fillId="0" borderId="10" xfId="35" applyNumberFormat="1" applyFont="1" applyFill="1" applyBorder="1" applyAlignment="1">
      <alignment horizontal="center" vertical="center" wrapText="1"/>
    </xf>
    <xf numFmtId="2" fontId="25" fillId="0" borderId="13" xfId="35" applyNumberFormat="1" applyFont="1" applyFill="1" applyBorder="1" applyAlignment="1">
      <alignment horizontal="center" vertical="center" wrapText="1"/>
    </xf>
    <xf numFmtId="2" fontId="26" fillId="0" borderId="12" xfId="35" applyNumberFormat="1" applyFont="1" applyFill="1" applyBorder="1" applyAlignment="1">
      <alignment horizontal="center" vertical="center" wrapText="1"/>
    </xf>
    <xf numFmtId="2" fontId="26" fillId="0" borderId="16" xfId="35" applyNumberFormat="1" applyFont="1" applyFill="1" applyBorder="1" applyAlignment="1">
      <alignment horizontal="center" vertical="center" wrapText="1"/>
    </xf>
    <xf numFmtId="2" fontId="30" fillId="0" borderId="10" xfId="35" applyNumberFormat="1" applyFont="1" applyBorder="1" applyAlignment="1">
      <alignment vertical="center"/>
    </xf>
    <xf numFmtId="165" fontId="31" fillId="0" borderId="10" xfId="35" applyNumberFormat="1" applyFont="1" applyBorder="1" applyAlignment="1">
      <alignment horizontal="center" vertical="center" wrapText="1"/>
    </xf>
    <xf numFmtId="0" fontId="32" fillId="0" borderId="10" xfId="35" applyFont="1" applyBorder="1" applyAlignment="1">
      <alignment horizontal="center" vertical="center" wrapText="1"/>
    </xf>
    <xf numFmtId="0" fontId="32" fillId="0" borderId="0" xfId="35" applyFont="1" applyAlignment="1">
      <alignment horizontal="center" vertical="center" wrapText="1"/>
    </xf>
    <xf numFmtId="0" fontId="33" fillId="0" borderId="0" xfId="35" applyFont="1" applyAlignment="1">
      <alignment horizontal="center" vertical="center" wrapText="1"/>
    </xf>
    <xf numFmtId="0" fontId="31" fillId="0" borderId="10" xfId="35" applyFont="1" applyBorder="1" applyAlignment="1">
      <alignment horizontal="center" vertical="center" wrapText="1"/>
    </xf>
    <xf numFmtId="0" fontId="34" fillId="0" borderId="10" xfId="35" applyFont="1" applyFill="1" applyBorder="1" applyAlignment="1">
      <alignment horizontal="center" vertical="center" wrapText="1"/>
    </xf>
    <xf numFmtId="0" fontId="33" fillId="0" borderId="0" xfId="35" applyFont="1"/>
    <xf numFmtId="0" fontId="33" fillId="0" borderId="0" xfId="35" applyFont="1" applyAlignment="1">
      <alignment horizontal="left" vertical="center" wrapText="1"/>
    </xf>
    <xf numFmtId="0" fontId="33" fillId="0" borderId="0" xfId="35" applyFont="1" applyAlignment="1">
      <alignment vertical="center" wrapText="1"/>
    </xf>
    <xf numFmtId="0" fontId="32" fillId="0" borderId="0" xfId="35" applyFont="1"/>
    <xf numFmtId="0" fontId="35" fillId="0" borderId="10" xfId="35" applyFont="1" applyFill="1" applyBorder="1" applyAlignment="1">
      <alignment vertical="top" wrapText="1"/>
    </xf>
    <xf numFmtId="0" fontId="35" fillId="0" borderId="10" xfId="35" applyFont="1" applyFill="1" applyBorder="1" applyAlignment="1">
      <alignment horizontal="left" vertical="center" wrapText="1"/>
    </xf>
    <xf numFmtId="0" fontId="35" fillId="0" borderId="15" xfId="35" applyFont="1" applyFill="1" applyBorder="1" applyAlignment="1">
      <alignment horizontal="left" vertical="center" wrapText="1"/>
    </xf>
    <xf numFmtId="0" fontId="35" fillId="0" borderId="13" xfId="35" applyFont="1" applyFill="1" applyBorder="1" applyAlignment="1">
      <alignment horizontal="left" vertical="center" wrapText="1"/>
    </xf>
    <xf numFmtId="0" fontId="37" fillId="0" borderId="10" xfId="0" applyFont="1" applyBorder="1" applyAlignment="1">
      <alignment vertical="top" wrapText="1"/>
    </xf>
    <xf numFmtId="0" fontId="35" fillId="0" borderId="13" xfId="35" applyFont="1" applyFill="1" applyBorder="1" applyAlignment="1">
      <alignment horizontal="left" vertical="center" wrapText="1"/>
    </xf>
    <xf numFmtId="165" fontId="2" fillId="0" borderId="10" xfId="35" applyNumberFormat="1" applyBorder="1"/>
    <xf numFmtId="0" fontId="2" fillId="0" borderId="10" xfId="35" applyNumberFormat="1" applyBorder="1"/>
    <xf numFmtId="0" fontId="2" fillId="0" borderId="10" xfId="35" applyBorder="1"/>
    <xf numFmtId="2" fontId="2" fillId="0" borderId="10" xfId="35" applyNumberFormat="1" applyBorder="1"/>
    <xf numFmtId="0" fontId="33" fillId="0" borderId="10" xfId="35" applyFont="1" applyBorder="1" applyAlignment="1">
      <alignment horizontal="left" vertical="center" wrapText="1"/>
    </xf>
    <xf numFmtId="165" fontId="19" fillId="0" borderId="10" xfId="35" applyNumberFormat="1" applyFont="1" applyBorder="1" applyAlignment="1">
      <alignment horizontal="center" vertical="center" wrapText="1"/>
    </xf>
    <xf numFmtId="0" fontId="19" fillId="0" borderId="10" xfId="35" applyNumberFormat="1" applyFont="1" applyBorder="1" applyAlignment="1">
      <alignment horizontal="center" vertical="center" wrapText="1"/>
    </xf>
    <xf numFmtId="0" fontId="19" fillId="0" borderId="10" xfId="35" applyFont="1" applyBorder="1" applyAlignment="1">
      <alignment horizontal="center" vertical="center" wrapText="1"/>
    </xf>
    <xf numFmtId="2" fontId="19" fillId="0" borderId="10" xfId="35" applyNumberFormat="1" applyFont="1" applyBorder="1" applyAlignment="1">
      <alignment horizontal="center" vertical="center" wrapText="1"/>
    </xf>
    <xf numFmtId="0" fontId="33" fillId="0" borderId="10" xfId="35" applyFont="1" applyBorder="1" applyAlignment="1">
      <alignment wrapText="1"/>
    </xf>
    <xf numFmtId="166" fontId="33" fillId="0" borderId="10" xfId="35" applyNumberFormat="1" applyFont="1" applyBorder="1" applyAlignment="1">
      <alignment horizontal="center" vertical="center" wrapText="1"/>
    </xf>
    <xf numFmtId="2" fontId="27" fillId="0" borderId="10" xfId="35" applyNumberFormat="1" applyFont="1" applyFill="1" applyBorder="1" applyAlignment="1">
      <alignment horizontal="center" vertical="center" wrapText="1"/>
    </xf>
    <xf numFmtId="2" fontId="27" fillId="0" borderId="11" xfId="35" applyNumberFormat="1" applyFont="1" applyFill="1" applyBorder="1" applyAlignment="1">
      <alignment horizontal="center" vertical="center" wrapText="1"/>
    </xf>
    <xf numFmtId="2" fontId="20" fillId="0" borderId="10" xfId="35" applyNumberFormat="1" applyFont="1" applyBorder="1" applyAlignment="1">
      <alignment horizontal="center" vertical="center" wrapText="1"/>
    </xf>
    <xf numFmtId="0" fontId="19" fillId="0" borderId="0" xfId="35" applyFont="1" applyAlignment="1">
      <alignment horizontal="left" vertical="center" wrapText="1"/>
    </xf>
    <xf numFmtId="0" fontId="24" fillId="0" borderId="0" xfId="35" applyFont="1" applyAlignment="1">
      <alignment horizontal="center" vertical="center" wrapText="1"/>
    </xf>
    <xf numFmtId="0" fontId="39" fillId="0" borderId="0" xfId="35" applyFont="1" applyAlignment="1">
      <alignment horizontal="center" vertical="center" wrapText="1"/>
    </xf>
    <xf numFmtId="0" fontId="24" fillId="0" borderId="0" xfId="35" applyFont="1" applyBorder="1" applyAlignment="1">
      <alignment horizontal="center" vertical="center" wrapText="1"/>
    </xf>
    <xf numFmtId="0" fontId="30" fillId="0" borderId="0" xfId="35" applyNumberFormat="1" applyFont="1" applyBorder="1" applyAlignment="1">
      <alignment horizontal="center" vertical="center" wrapText="1"/>
    </xf>
    <xf numFmtId="2" fontId="26" fillId="0" borderId="0" xfId="35" applyNumberFormat="1" applyFont="1" applyFill="1" applyBorder="1" applyAlignment="1">
      <alignment horizontal="center" vertical="center" wrapText="1"/>
    </xf>
    <xf numFmtId="2" fontId="25" fillId="0" borderId="0" xfId="35" applyNumberFormat="1" applyFont="1" applyFill="1" applyBorder="1" applyAlignment="1">
      <alignment horizontal="center" vertical="center" wrapText="1"/>
    </xf>
    <xf numFmtId="2" fontId="27" fillId="0" borderId="0" xfId="35" applyNumberFormat="1" applyFont="1" applyFill="1" applyBorder="1" applyAlignment="1">
      <alignment horizontal="center" vertical="center" wrapText="1"/>
    </xf>
    <xf numFmtId="2" fontId="38" fillId="0" borderId="0" xfId="35" applyNumberFormat="1" applyFont="1" applyBorder="1"/>
    <xf numFmtId="2" fontId="20" fillId="0" borderId="0" xfId="35" applyNumberFormat="1" applyFont="1" applyBorder="1" applyAlignment="1">
      <alignment horizontal="center" vertical="center" wrapText="1"/>
    </xf>
    <xf numFmtId="2" fontId="26" fillId="0" borderId="19" xfId="35" applyNumberFormat="1" applyFont="1" applyFill="1" applyBorder="1" applyAlignment="1">
      <alignment horizontal="center" vertical="center" wrapText="1"/>
    </xf>
    <xf numFmtId="2" fontId="25" fillId="0" borderId="19" xfId="35" applyNumberFormat="1" applyFont="1" applyFill="1" applyBorder="1" applyAlignment="1">
      <alignment horizontal="center" vertical="center" wrapText="1"/>
    </xf>
    <xf numFmtId="2" fontId="25" fillId="0" borderId="18" xfId="35" applyNumberFormat="1" applyFont="1" applyFill="1" applyBorder="1" applyAlignment="1">
      <alignment horizontal="center" vertical="center" wrapText="1"/>
    </xf>
    <xf numFmtId="2" fontId="26" fillId="0" borderId="18" xfId="35" applyNumberFormat="1" applyFont="1" applyFill="1" applyBorder="1" applyAlignment="1">
      <alignment horizontal="center" vertical="center" wrapText="1"/>
    </xf>
    <xf numFmtId="2" fontId="26" fillId="0" borderId="11" xfId="35" applyNumberFormat="1" applyFont="1" applyFill="1" applyBorder="1" applyAlignment="1">
      <alignment horizontal="center" vertical="center" wrapText="1"/>
    </xf>
    <xf numFmtId="2" fontId="30" fillId="0" borderId="11" xfId="35" applyNumberFormat="1" applyFont="1" applyBorder="1" applyAlignment="1">
      <alignment vertical="center"/>
    </xf>
    <xf numFmtId="164" fontId="25" fillId="0" borderId="19" xfId="35" applyNumberFormat="1" applyFont="1" applyFill="1" applyBorder="1" applyAlignment="1">
      <alignment horizontal="center" vertical="center" wrapText="1"/>
    </xf>
    <xf numFmtId="165" fontId="30" fillId="0" borderId="10" xfId="35" applyNumberFormat="1" applyFont="1" applyBorder="1" applyAlignment="1">
      <alignment horizontal="center" vertical="center" wrapText="1"/>
    </xf>
    <xf numFmtId="165" fontId="2" fillId="0" borderId="0" xfId="35" applyNumberFormat="1" applyFont="1"/>
    <xf numFmtId="2" fontId="29" fillId="0" borderId="10" xfId="35" applyNumberFormat="1" applyFont="1" applyBorder="1" applyAlignment="1">
      <alignment vertical="center"/>
    </xf>
    <xf numFmtId="2" fontId="2" fillId="0" borderId="0" xfId="35" applyNumberFormat="1" applyFont="1"/>
    <xf numFmtId="165" fontId="40" fillId="0" borderId="10" xfId="35" applyNumberFormat="1" applyFont="1" applyFill="1" applyBorder="1" applyAlignment="1">
      <alignment horizontal="center" vertical="center" wrapText="1"/>
    </xf>
    <xf numFmtId="0" fontId="40" fillId="0" borderId="10" xfId="35" applyNumberFormat="1" applyFont="1" applyFill="1" applyBorder="1" applyAlignment="1">
      <alignment horizontal="center" vertical="center" wrapText="1"/>
    </xf>
    <xf numFmtId="0" fontId="40" fillId="0" borderId="10" xfId="35" applyFont="1" applyFill="1" applyBorder="1" applyAlignment="1">
      <alignment horizontal="center" vertical="center" wrapText="1"/>
    </xf>
    <xf numFmtId="2" fontId="41" fillId="0" borderId="19" xfId="35" applyNumberFormat="1" applyFont="1" applyFill="1" applyBorder="1" applyAlignment="1">
      <alignment horizontal="center" vertical="center" wrapText="1"/>
    </xf>
    <xf numFmtId="165" fontId="29" fillId="0" borderId="10" xfId="35" applyNumberFormat="1" applyFont="1" applyBorder="1"/>
    <xf numFmtId="2" fontId="29" fillId="0" borderId="10" xfId="35" applyNumberFormat="1" applyFont="1" applyBorder="1"/>
    <xf numFmtId="2" fontId="42" fillId="0" borderId="10" xfId="35" applyNumberFormat="1" applyFont="1" applyBorder="1"/>
    <xf numFmtId="166" fontId="29" fillId="0" borderId="10" xfId="35" applyNumberFormat="1" applyFont="1" applyBorder="1"/>
    <xf numFmtId="2" fontId="43" fillId="0" borderId="10" xfId="35" applyNumberFormat="1" applyFont="1" applyBorder="1"/>
    <xf numFmtId="0" fontId="19" fillId="0" borderId="0" xfId="35" applyFont="1" applyAlignment="1">
      <alignment horizontal="left" vertical="center" wrapText="1"/>
    </xf>
    <xf numFmtId="0" fontId="35" fillId="0" borderId="13" xfId="35" applyFont="1" applyFill="1" applyBorder="1" applyAlignment="1">
      <alignment horizontal="left" vertical="center" wrapText="1"/>
    </xf>
    <xf numFmtId="0" fontId="35" fillId="0" borderId="14" xfId="35" applyFont="1" applyFill="1" applyBorder="1" applyAlignment="1">
      <alignment horizontal="left" vertical="center" wrapText="1"/>
    </xf>
    <xf numFmtId="0" fontId="23" fillId="0" borderId="0" xfId="35" applyFont="1" applyAlignment="1">
      <alignment horizontal="center" vertical="center" wrapText="1"/>
    </xf>
    <xf numFmtId="0" fontId="24" fillId="0" borderId="0" xfId="35" applyFont="1" applyAlignment="1">
      <alignment horizontal="center" vertical="center" wrapText="1"/>
    </xf>
    <xf numFmtId="0" fontId="24" fillId="0" borderId="17" xfId="35" applyFont="1" applyBorder="1" applyAlignment="1">
      <alignment horizontal="center" vertical="center" wrapText="1"/>
    </xf>
    <xf numFmtId="0" fontId="35" fillId="0" borderId="15" xfId="35" applyFont="1" applyFill="1" applyBorder="1" applyAlignment="1">
      <alignment horizontal="left" vertical="center" wrapText="1"/>
    </xf>
    <xf numFmtId="165" fontId="25" fillId="0" borderId="13" xfId="35" applyNumberFormat="1" applyFont="1" applyFill="1" applyBorder="1" applyAlignment="1">
      <alignment horizontal="center" vertical="center" wrapText="1"/>
    </xf>
    <xf numFmtId="165" fontId="25" fillId="0" borderId="14" xfId="35" applyNumberFormat="1" applyFont="1" applyFill="1" applyBorder="1" applyAlignment="1">
      <alignment horizontal="center" vertical="center" wrapText="1"/>
    </xf>
    <xf numFmtId="0" fontId="25" fillId="0" borderId="13" xfId="35" applyFont="1" applyFill="1" applyBorder="1" applyAlignment="1">
      <alignment horizontal="center" vertical="center" wrapText="1"/>
    </xf>
    <xf numFmtId="0" fontId="25" fillId="0" borderId="14" xfId="35" applyFont="1" applyFill="1" applyBorder="1" applyAlignment="1">
      <alignment horizontal="center" vertical="center" wrapText="1"/>
    </xf>
  </cellXfs>
  <cellStyles count="4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e" xfId="34" builtinId="28" customBuiltin="1"/>
    <cellStyle name="Normalny" xfId="0" builtinId="0"/>
    <cellStyle name="Normalny_PROPOZYCJA 2017 Dezynfekcja - dla klienta" xfId="35"/>
    <cellStyle name="Obliczenia" xfId="36" builtinId="22" customBuiltin="1"/>
    <cellStyle name="Procentowy" xfId="37"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e" xfId="43" builtinId="27"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50"/>
  </sheetPr>
  <dimension ref="A1:P72"/>
  <sheetViews>
    <sheetView tabSelected="1" view="pageBreakPreview" topLeftCell="A16" zoomScaleSheetLayoutView="100" workbookViewId="0">
      <selection activeCell="P16" sqref="P16"/>
    </sheetView>
  </sheetViews>
  <sheetFormatPr defaultColWidth="10.28515625" defaultRowHeight="14.25"/>
  <cols>
    <col min="1" max="1" width="3.85546875" style="2" customWidth="1"/>
    <col min="2" max="2" width="39.140625" style="52" customWidth="1"/>
    <col min="3" max="3" width="9.5703125" style="18" customWidth="1"/>
    <col min="4" max="4" width="6" style="23" customWidth="1"/>
    <col min="5" max="5" width="6" style="2" customWidth="1"/>
    <col min="6" max="6" width="10.28515625" style="30" customWidth="1"/>
    <col min="7" max="7" width="10.28515625" style="94" customWidth="1"/>
    <col min="8" max="8" width="6.28515625" style="96" customWidth="1"/>
    <col min="9" max="9" width="8.42578125" style="96" customWidth="1"/>
    <col min="10" max="10" width="10.28515625" style="30" customWidth="1"/>
    <col min="11" max="11" width="10.5703125" style="2" customWidth="1"/>
    <col min="12" max="12" width="6.28515625" style="23" customWidth="1"/>
    <col min="13" max="13" width="8.85546875" style="30" customWidth="1"/>
    <col min="14" max="16" width="10.28515625" style="23" customWidth="1"/>
    <col min="17" max="16384" width="10.28515625" style="2"/>
  </cols>
  <sheetData>
    <row r="1" spans="1:16" ht="25.5">
      <c r="A1" s="1"/>
      <c r="B1" s="48" t="s">
        <v>3</v>
      </c>
      <c r="C1" s="109" t="s">
        <v>0</v>
      </c>
      <c r="D1" s="109"/>
      <c r="E1" s="109"/>
      <c r="F1" s="110"/>
      <c r="G1" s="110"/>
      <c r="H1" s="110"/>
      <c r="I1" s="110"/>
      <c r="J1" s="110"/>
      <c r="K1" s="110"/>
      <c r="L1" s="110"/>
      <c r="M1" s="110"/>
      <c r="N1" s="110"/>
      <c r="O1" s="77"/>
      <c r="P1" s="77"/>
    </row>
    <row r="2" spans="1:16" ht="25.5">
      <c r="A2" s="1"/>
      <c r="B2" s="49"/>
      <c r="C2" s="111"/>
      <c r="D2" s="111"/>
      <c r="E2" s="111"/>
      <c r="F2" s="111"/>
      <c r="G2" s="111"/>
      <c r="H2" s="111"/>
      <c r="I2" s="111"/>
      <c r="J2" s="111"/>
      <c r="K2" s="111"/>
      <c r="L2" s="111"/>
      <c r="M2" s="111"/>
      <c r="N2" s="111"/>
      <c r="O2" s="79"/>
      <c r="P2" s="79"/>
    </row>
    <row r="3" spans="1:16" ht="60">
      <c r="A3" s="3" t="s">
        <v>1</v>
      </c>
      <c r="B3" s="50" t="s">
        <v>2</v>
      </c>
      <c r="C3" s="46" t="s">
        <v>24</v>
      </c>
      <c r="D3" s="21" t="s">
        <v>27</v>
      </c>
      <c r="E3" s="13" t="s">
        <v>26</v>
      </c>
      <c r="F3" s="40" t="s">
        <v>28</v>
      </c>
      <c r="G3" s="93" t="s">
        <v>38</v>
      </c>
      <c r="H3" s="27" t="s">
        <v>27</v>
      </c>
      <c r="I3" s="27" t="s">
        <v>39</v>
      </c>
      <c r="J3" s="40" t="s">
        <v>28</v>
      </c>
      <c r="K3" s="47" t="s">
        <v>25</v>
      </c>
      <c r="L3" s="21" t="s">
        <v>27</v>
      </c>
      <c r="M3" s="27" t="s">
        <v>26</v>
      </c>
      <c r="N3" s="26" t="s">
        <v>28</v>
      </c>
      <c r="O3" s="80"/>
      <c r="P3" s="80"/>
    </row>
    <row r="4" spans="1:16" ht="91.5" customHeight="1">
      <c r="A4" s="4">
        <v>1</v>
      </c>
      <c r="B4" s="56" t="s">
        <v>4</v>
      </c>
      <c r="C4" s="14"/>
      <c r="D4" s="22"/>
      <c r="E4" s="9"/>
      <c r="F4" s="86"/>
      <c r="G4" s="14">
        <v>4937.76</v>
      </c>
      <c r="H4" s="35">
        <v>80</v>
      </c>
      <c r="I4" s="35">
        <v>19.399999999999999</v>
      </c>
      <c r="J4" s="41">
        <f t="shared" ref="J4:J32" si="0">SUM(H4+I4)</f>
        <v>99.4</v>
      </c>
      <c r="K4" s="92">
        <v>5616</v>
      </c>
      <c r="L4" s="35">
        <v>70.34</v>
      </c>
      <c r="M4" s="28">
        <v>20</v>
      </c>
      <c r="N4" s="33">
        <f>L4+M4</f>
        <v>90.34</v>
      </c>
      <c r="O4" s="81"/>
      <c r="P4" s="81"/>
    </row>
    <row r="5" spans="1:16" ht="84.75" customHeight="1">
      <c r="A5" s="5">
        <v>2</v>
      </c>
      <c r="B5" s="57" t="s">
        <v>5</v>
      </c>
      <c r="C5" s="14">
        <v>3456</v>
      </c>
      <c r="D5" s="22">
        <v>80</v>
      </c>
      <c r="E5" s="9">
        <v>11.5</v>
      </c>
      <c r="F5" s="86">
        <f>SUM(D5+E5)</f>
        <v>91.5</v>
      </c>
      <c r="G5" s="14">
        <v>5006.88</v>
      </c>
      <c r="H5" s="35">
        <v>55.22</v>
      </c>
      <c r="I5" s="35">
        <v>19.399999999999999</v>
      </c>
      <c r="J5" s="35">
        <f t="shared" si="0"/>
        <v>74.62</v>
      </c>
      <c r="K5" s="92">
        <v>6048</v>
      </c>
      <c r="L5" s="35">
        <v>45.7</v>
      </c>
      <c r="M5" s="28">
        <v>20</v>
      </c>
      <c r="N5" s="33">
        <f t="shared" ref="N5:N18" si="1">SUM(L5+M5)</f>
        <v>65.7</v>
      </c>
      <c r="O5" s="82"/>
      <c r="P5" s="82"/>
    </row>
    <row r="6" spans="1:16" ht="74.25" customHeight="1">
      <c r="A6" s="4">
        <v>3</v>
      </c>
      <c r="B6" s="56" t="s">
        <v>6</v>
      </c>
      <c r="C6" s="14">
        <v>1271.82</v>
      </c>
      <c r="D6" s="22">
        <v>80</v>
      </c>
      <c r="E6" s="9">
        <v>11.5</v>
      </c>
      <c r="F6" s="86">
        <f>SUM(D6+E6)</f>
        <v>91.5</v>
      </c>
      <c r="G6" s="14">
        <v>2080.91</v>
      </c>
      <c r="H6" s="35">
        <v>48.9</v>
      </c>
      <c r="I6" s="35">
        <v>19.399999999999999</v>
      </c>
      <c r="J6" s="35">
        <f t="shared" si="0"/>
        <v>68.3</v>
      </c>
      <c r="K6" s="92">
        <v>2976.6</v>
      </c>
      <c r="L6" s="35">
        <v>34.200000000000003</v>
      </c>
      <c r="M6" s="28">
        <v>20</v>
      </c>
      <c r="N6" s="33">
        <f t="shared" si="1"/>
        <v>54.2</v>
      </c>
      <c r="O6" s="82"/>
      <c r="P6" s="82"/>
    </row>
    <row r="7" spans="1:16" ht="30.75" customHeight="1">
      <c r="A7" s="5">
        <v>4</v>
      </c>
      <c r="B7" s="57" t="s">
        <v>7</v>
      </c>
      <c r="C7" s="14">
        <v>1271.82</v>
      </c>
      <c r="D7" s="22">
        <v>69.8</v>
      </c>
      <c r="E7" s="9">
        <v>11.5</v>
      </c>
      <c r="F7" s="87">
        <f>+SUM(D7+E7)</f>
        <v>81.3</v>
      </c>
      <c r="G7" s="14">
        <v>1493.71</v>
      </c>
      <c r="H7" s="35">
        <v>59.42</v>
      </c>
      <c r="I7" s="35">
        <v>19.399999999999999</v>
      </c>
      <c r="J7" s="35">
        <f t="shared" si="0"/>
        <v>78.819999999999993</v>
      </c>
      <c r="K7" s="92">
        <v>1109.46</v>
      </c>
      <c r="L7" s="35">
        <v>80</v>
      </c>
      <c r="M7" s="28">
        <v>20</v>
      </c>
      <c r="N7" s="43">
        <f t="shared" si="1"/>
        <v>100</v>
      </c>
      <c r="O7" s="81"/>
      <c r="P7" s="81"/>
    </row>
    <row r="8" spans="1:16" ht="98.25" customHeight="1">
      <c r="A8" s="4">
        <v>5</v>
      </c>
      <c r="B8" s="57" t="s">
        <v>8</v>
      </c>
      <c r="C8" s="14">
        <v>322.88</v>
      </c>
      <c r="D8" s="22">
        <v>80</v>
      </c>
      <c r="E8" s="9">
        <v>11.5</v>
      </c>
      <c r="F8" s="86">
        <f>+SUM(D8+E8)</f>
        <v>91.5</v>
      </c>
      <c r="G8" s="14">
        <v>396.06</v>
      </c>
      <c r="H8" s="35">
        <v>65.22</v>
      </c>
      <c r="I8" s="35">
        <v>19.399999999999999</v>
      </c>
      <c r="J8" s="35">
        <f t="shared" si="0"/>
        <v>84.62</v>
      </c>
      <c r="K8" s="92">
        <v>398.21</v>
      </c>
      <c r="L8" s="35">
        <v>64.900000000000006</v>
      </c>
      <c r="M8" s="28">
        <v>20</v>
      </c>
      <c r="N8" s="33">
        <f t="shared" si="1"/>
        <v>84.9</v>
      </c>
      <c r="O8" s="82"/>
      <c r="P8" s="82"/>
    </row>
    <row r="9" spans="1:16" ht="66.75" customHeight="1">
      <c r="A9" s="5">
        <v>6</v>
      </c>
      <c r="B9" s="57" t="s">
        <v>29</v>
      </c>
      <c r="C9" s="14"/>
      <c r="D9" s="22"/>
      <c r="E9" s="9"/>
      <c r="F9" s="87"/>
      <c r="G9" s="14">
        <v>784.4</v>
      </c>
      <c r="H9" s="35">
        <v>75.7</v>
      </c>
      <c r="I9" s="35">
        <v>19.399999999999999</v>
      </c>
      <c r="J9" s="35">
        <f t="shared" si="0"/>
        <v>95.1</v>
      </c>
      <c r="K9" s="92">
        <v>742.12</v>
      </c>
      <c r="L9" s="35">
        <v>80</v>
      </c>
      <c r="M9" s="28">
        <v>20</v>
      </c>
      <c r="N9" s="43">
        <f t="shared" si="1"/>
        <v>100</v>
      </c>
      <c r="O9" s="81"/>
      <c r="P9" s="81"/>
    </row>
    <row r="10" spans="1:16" ht="73.5" customHeight="1">
      <c r="A10" s="4">
        <v>7</v>
      </c>
      <c r="B10" s="57" t="s">
        <v>30</v>
      </c>
      <c r="C10" s="14"/>
      <c r="D10" s="22"/>
      <c r="E10" s="9"/>
      <c r="F10" s="87"/>
      <c r="G10" s="14">
        <v>254.5</v>
      </c>
      <c r="H10" s="35">
        <v>75.599999999999994</v>
      </c>
      <c r="I10" s="35">
        <v>19.399999999999999</v>
      </c>
      <c r="J10" s="35">
        <f t="shared" si="0"/>
        <v>95</v>
      </c>
      <c r="K10" s="92">
        <v>240.57</v>
      </c>
      <c r="L10" s="35">
        <v>80</v>
      </c>
      <c r="M10" s="28">
        <v>20</v>
      </c>
      <c r="N10" s="43">
        <f t="shared" si="1"/>
        <v>100</v>
      </c>
      <c r="O10" s="81"/>
      <c r="P10" s="81"/>
    </row>
    <row r="11" spans="1:16" ht="33" customHeight="1">
      <c r="A11" s="4">
        <v>8</v>
      </c>
      <c r="B11" s="107" t="s">
        <v>31</v>
      </c>
      <c r="C11" s="113"/>
      <c r="D11" s="36"/>
      <c r="E11" s="115"/>
      <c r="F11" s="86"/>
      <c r="G11" s="14">
        <v>22879.8</v>
      </c>
      <c r="H11" s="35">
        <v>80</v>
      </c>
      <c r="I11" s="35">
        <v>19.399999999999999</v>
      </c>
      <c r="J11" s="41">
        <f t="shared" si="0"/>
        <v>99.4</v>
      </c>
      <c r="K11" s="92">
        <v>25034.400000000001</v>
      </c>
      <c r="L11" s="35">
        <v>73.11</v>
      </c>
      <c r="M11" s="28">
        <v>20</v>
      </c>
      <c r="N11" s="33">
        <f t="shared" si="1"/>
        <v>93.11</v>
      </c>
      <c r="O11" s="81"/>
      <c r="P11" s="81"/>
    </row>
    <row r="12" spans="1:16" ht="36" customHeight="1">
      <c r="A12" s="5">
        <v>9</v>
      </c>
      <c r="B12" s="112"/>
      <c r="C12" s="114"/>
      <c r="D12" s="37"/>
      <c r="E12" s="116"/>
      <c r="F12" s="86"/>
      <c r="G12" s="14">
        <v>565.79999999999995</v>
      </c>
      <c r="H12" s="35">
        <v>80</v>
      </c>
      <c r="I12" s="35">
        <v>19.399999999999999</v>
      </c>
      <c r="J12" s="41">
        <f t="shared" si="0"/>
        <v>99.4</v>
      </c>
      <c r="K12" s="92">
        <v>738</v>
      </c>
      <c r="L12" s="35">
        <v>61.3</v>
      </c>
      <c r="M12" s="28">
        <v>20</v>
      </c>
      <c r="N12" s="33">
        <f t="shared" si="1"/>
        <v>81.3</v>
      </c>
      <c r="O12" s="81"/>
      <c r="P12" s="81"/>
    </row>
    <row r="13" spans="1:16" ht="66" customHeight="1">
      <c r="A13" s="4">
        <v>10</v>
      </c>
      <c r="B13" s="108"/>
      <c r="C13" s="14"/>
      <c r="D13" s="22"/>
      <c r="E13" s="9"/>
      <c r="F13" s="86"/>
      <c r="G13" s="14">
        <v>775.98</v>
      </c>
      <c r="H13" s="35">
        <v>80</v>
      </c>
      <c r="I13" s="35">
        <v>19.399999999999999</v>
      </c>
      <c r="J13" s="41">
        <f t="shared" si="0"/>
        <v>99.4</v>
      </c>
      <c r="K13" s="92">
        <v>797.85</v>
      </c>
      <c r="L13" s="35">
        <v>77.8</v>
      </c>
      <c r="M13" s="28">
        <v>20</v>
      </c>
      <c r="N13" s="33">
        <f t="shared" si="1"/>
        <v>97.8</v>
      </c>
      <c r="O13" s="81"/>
      <c r="P13" s="81"/>
    </row>
    <row r="14" spans="1:16" ht="90" customHeight="1">
      <c r="A14" s="4">
        <v>11</v>
      </c>
      <c r="B14" s="57" t="s">
        <v>9</v>
      </c>
      <c r="C14" s="14"/>
      <c r="D14" s="22"/>
      <c r="E14" s="9"/>
      <c r="F14" s="86"/>
      <c r="G14" s="14">
        <v>957.69</v>
      </c>
      <c r="H14" s="35">
        <v>78.400000000000006</v>
      </c>
      <c r="I14" s="35">
        <v>19.399999999999999</v>
      </c>
      <c r="J14" s="35">
        <f t="shared" si="0"/>
        <v>97.8</v>
      </c>
      <c r="K14" s="92">
        <v>938.25</v>
      </c>
      <c r="L14" s="35">
        <v>80</v>
      </c>
      <c r="M14" s="28">
        <v>20</v>
      </c>
      <c r="N14" s="43">
        <f t="shared" si="1"/>
        <v>100</v>
      </c>
      <c r="O14" s="81"/>
      <c r="P14" s="81"/>
    </row>
    <row r="15" spans="1:16" ht="101.25" customHeight="1">
      <c r="A15" s="5">
        <v>12</v>
      </c>
      <c r="B15" s="57" t="s">
        <v>10</v>
      </c>
      <c r="C15" s="14">
        <v>11340</v>
      </c>
      <c r="D15" s="22">
        <v>53</v>
      </c>
      <c r="E15" s="9">
        <v>11.5</v>
      </c>
      <c r="F15" s="87">
        <f t="shared" ref="F15:F23" si="2">SUM(D15+E15)</f>
        <v>64.5</v>
      </c>
      <c r="G15" s="14">
        <v>7819.2</v>
      </c>
      <c r="H15" s="35">
        <v>76.8</v>
      </c>
      <c r="I15" s="35">
        <v>19.399999999999999</v>
      </c>
      <c r="J15" s="35">
        <f t="shared" si="0"/>
        <v>96.2</v>
      </c>
      <c r="K15" s="92">
        <v>7506</v>
      </c>
      <c r="L15" s="22">
        <v>80</v>
      </c>
      <c r="M15" s="28">
        <v>20</v>
      </c>
      <c r="N15" s="43">
        <f t="shared" si="1"/>
        <v>100</v>
      </c>
      <c r="O15" s="81"/>
      <c r="P15" s="81"/>
    </row>
    <row r="16" spans="1:16" ht="162" customHeight="1">
      <c r="A16" s="4">
        <v>13</v>
      </c>
      <c r="B16" s="57" t="s">
        <v>11</v>
      </c>
      <c r="C16" s="97">
        <v>3402</v>
      </c>
      <c r="D16" s="98">
        <v>80</v>
      </c>
      <c r="E16" s="99">
        <v>11.5</v>
      </c>
      <c r="F16" s="100">
        <f t="shared" si="2"/>
        <v>91.5</v>
      </c>
      <c r="G16" s="14">
        <v>3994.92</v>
      </c>
      <c r="H16" s="35">
        <v>68.13</v>
      </c>
      <c r="I16" s="35">
        <v>19.399999999999999</v>
      </c>
      <c r="J16" s="35">
        <f t="shared" si="0"/>
        <v>87.53</v>
      </c>
      <c r="K16" s="92">
        <v>3831.3</v>
      </c>
      <c r="L16" s="22">
        <v>71</v>
      </c>
      <c r="M16" s="28">
        <v>20</v>
      </c>
      <c r="N16" s="33">
        <f t="shared" si="1"/>
        <v>91</v>
      </c>
      <c r="O16" s="82"/>
      <c r="P16" s="82"/>
    </row>
    <row r="17" spans="1:16" ht="138" customHeight="1">
      <c r="A17" s="4">
        <v>14</v>
      </c>
      <c r="B17" s="57" t="s">
        <v>12</v>
      </c>
      <c r="C17" s="14">
        <v>172.8</v>
      </c>
      <c r="D17" s="22">
        <v>80</v>
      </c>
      <c r="E17" s="9">
        <v>11.5</v>
      </c>
      <c r="F17" s="87">
        <f t="shared" si="2"/>
        <v>91.5</v>
      </c>
      <c r="G17" s="14">
        <v>185.87</v>
      </c>
      <c r="H17" s="35">
        <v>74.38</v>
      </c>
      <c r="I17" s="35">
        <v>19.399999999999999</v>
      </c>
      <c r="J17" s="35">
        <f t="shared" si="0"/>
        <v>93.78</v>
      </c>
      <c r="K17" s="92">
        <v>186.3</v>
      </c>
      <c r="L17" s="22">
        <v>74</v>
      </c>
      <c r="M17" s="28">
        <v>20</v>
      </c>
      <c r="N17" s="43">
        <f t="shared" si="1"/>
        <v>94</v>
      </c>
      <c r="O17" s="81"/>
      <c r="P17" s="81"/>
    </row>
    <row r="18" spans="1:16" ht="144" customHeight="1">
      <c r="A18" s="5">
        <v>15</v>
      </c>
      <c r="B18" s="57" t="s">
        <v>13</v>
      </c>
      <c r="C18" s="14">
        <v>967.68</v>
      </c>
      <c r="D18" s="22">
        <v>61.35</v>
      </c>
      <c r="E18" s="9">
        <v>11.5</v>
      </c>
      <c r="F18" s="87">
        <f t="shared" si="2"/>
        <v>72.849999999999994</v>
      </c>
      <c r="G18" s="14">
        <v>742.09</v>
      </c>
      <c r="H18" s="35">
        <v>80</v>
      </c>
      <c r="I18" s="35">
        <v>19.399999999999999</v>
      </c>
      <c r="J18" s="41">
        <f t="shared" si="0"/>
        <v>99.4</v>
      </c>
      <c r="K18" s="92">
        <v>907.2</v>
      </c>
      <c r="L18" s="22">
        <v>65.44</v>
      </c>
      <c r="M18" s="28">
        <v>20</v>
      </c>
      <c r="N18" s="33">
        <f t="shared" si="1"/>
        <v>85.44</v>
      </c>
      <c r="O18" s="81"/>
      <c r="P18" s="81"/>
    </row>
    <row r="19" spans="1:16" ht="57.75" customHeight="1">
      <c r="A19" s="9">
        <v>16</v>
      </c>
      <c r="B19" s="107" t="s">
        <v>14</v>
      </c>
      <c r="C19" s="14">
        <v>991.44</v>
      </c>
      <c r="D19" s="22">
        <v>77</v>
      </c>
      <c r="E19" s="9">
        <v>11.5</v>
      </c>
      <c r="F19" s="87">
        <f t="shared" si="2"/>
        <v>88.5</v>
      </c>
      <c r="G19" s="14">
        <v>991.81</v>
      </c>
      <c r="H19" s="35">
        <v>76.599999999999994</v>
      </c>
      <c r="I19" s="35">
        <v>19.399999999999999</v>
      </c>
      <c r="J19" s="35">
        <f t="shared" si="0"/>
        <v>96</v>
      </c>
      <c r="K19" s="92">
        <v>949.21</v>
      </c>
      <c r="L19" s="22">
        <v>80</v>
      </c>
      <c r="M19" s="28">
        <v>20</v>
      </c>
      <c r="N19" s="43">
        <v>100</v>
      </c>
      <c r="O19" s="81"/>
      <c r="P19" s="81"/>
    </row>
    <row r="20" spans="1:16" ht="66.75" customHeight="1">
      <c r="A20" s="9">
        <v>17</v>
      </c>
      <c r="B20" s="108"/>
      <c r="C20" s="14">
        <v>4131</v>
      </c>
      <c r="D20" s="22">
        <v>79</v>
      </c>
      <c r="E20" s="9">
        <v>11.5</v>
      </c>
      <c r="F20" s="87">
        <f t="shared" si="2"/>
        <v>90.5</v>
      </c>
      <c r="G20" s="14">
        <v>4375.78</v>
      </c>
      <c r="H20" s="35">
        <v>74.3</v>
      </c>
      <c r="I20" s="35">
        <v>19.399999999999999</v>
      </c>
      <c r="J20" s="35">
        <f t="shared" si="0"/>
        <v>93.7</v>
      </c>
      <c r="K20" s="92">
        <v>4062.96</v>
      </c>
      <c r="L20" s="22">
        <v>80</v>
      </c>
      <c r="M20" s="28">
        <v>20</v>
      </c>
      <c r="N20" s="43">
        <v>100</v>
      </c>
      <c r="O20" s="81"/>
      <c r="P20" s="81"/>
    </row>
    <row r="21" spans="1:16" ht="63.75" customHeight="1">
      <c r="A21" s="5">
        <v>18</v>
      </c>
      <c r="B21" s="58" t="s">
        <v>15</v>
      </c>
      <c r="C21" s="14">
        <v>340.2</v>
      </c>
      <c r="D21" s="22">
        <v>32</v>
      </c>
      <c r="E21" s="9">
        <v>11.5</v>
      </c>
      <c r="F21" s="87">
        <f t="shared" si="2"/>
        <v>43.5</v>
      </c>
      <c r="G21" s="14">
        <v>180.85</v>
      </c>
      <c r="H21" s="35">
        <v>59.7</v>
      </c>
      <c r="I21" s="35">
        <v>19.399999999999999</v>
      </c>
      <c r="J21" s="35">
        <f t="shared" si="0"/>
        <v>79.099999999999994</v>
      </c>
      <c r="K21" s="92">
        <v>135</v>
      </c>
      <c r="L21" s="22">
        <v>80</v>
      </c>
      <c r="M21" s="28">
        <v>20</v>
      </c>
      <c r="N21" s="43">
        <v>100</v>
      </c>
      <c r="O21" s="81"/>
      <c r="P21" s="81"/>
    </row>
    <row r="22" spans="1:16" ht="45" customHeight="1">
      <c r="A22" s="9">
        <v>19</v>
      </c>
      <c r="B22" s="107" t="s">
        <v>16</v>
      </c>
      <c r="C22" s="14">
        <v>1782</v>
      </c>
      <c r="D22" s="35">
        <v>80</v>
      </c>
      <c r="E22" s="9">
        <v>11.5</v>
      </c>
      <c r="F22" s="87">
        <f t="shared" si="2"/>
        <v>91.5</v>
      </c>
      <c r="G22" s="14">
        <v>1846.8</v>
      </c>
      <c r="H22" s="35">
        <v>77.2</v>
      </c>
      <c r="I22" s="35">
        <v>19.399999999999999</v>
      </c>
      <c r="J22" s="35">
        <f t="shared" si="0"/>
        <v>96.6</v>
      </c>
      <c r="K22" s="92">
        <v>1822.5</v>
      </c>
      <c r="L22" s="22">
        <v>78</v>
      </c>
      <c r="M22" s="28">
        <v>20</v>
      </c>
      <c r="N22" s="43">
        <f>SUM(L22+M22)</f>
        <v>98</v>
      </c>
      <c r="O22" s="81"/>
      <c r="P22" s="81"/>
    </row>
    <row r="23" spans="1:16" ht="46.9" customHeight="1">
      <c r="A23" s="9">
        <v>20</v>
      </c>
      <c r="B23" s="108"/>
      <c r="C23" s="14">
        <v>1728</v>
      </c>
      <c r="D23" s="22">
        <v>80</v>
      </c>
      <c r="E23" s="9">
        <v>11.5</v>
      </c>
      <c r="F23" s="87">
        <f t="shared" si="2"/>
        <v>91.5</v>
      </c>
      <c r="G23" s="14">
        <v>1883.52</v>
      </c>
      <c r="H23" s="35">
        <v>73.400000000000006</v>
      </c>
      <c r="I23" s="35">
        <v>19.399999999999999</v>
      </c>
      <c r="J23" s="41">
        <f t="shared" si="0"/>
        <v>92.8</v>
      </c>
      <c r="K23" s="92">
        <v>1922.4</v>
      </c>
      <c r="L23" s="35">
        <v>72</v>
      </c>
      <c r="M23" s="28">
        <v>20</v>
      </c>
      <c r="N23" s="33">
        <f>SUM(L23+M23)</f>
        <v>92</v>
      </c>
      <c r="O23" s="81"/>
      <c r="P23" s="81"/>
    </row>
    <row r="24" spans="1:16" ht="99" customHeight="1">
      <c r="A24" s="9">
        <v>21</v>
      </c>
      <c r="B24" s="59" t="s">
        <v>17</v>
      </c>
      <c r="C24" s="14"/>
      <c r="D24" s="22"/>
      <c r="E24" s="9"/>
      <c r="F24" s="86"/>
      <c r="G24" s="14">
        <v>1062.4000000000001</v>
      </c>
      <c r="H24" s="35">
        <v>80</v>
      </c>
      <c r="I24" s="35">
        <v>19.399999999999999</v>
      </c>
      <c r="J24" s="41">
        <f t="shared" si="0"/>
        <v>99.4</v>
      </c>
      <c r="K24" s="92">
        <v>1074.06</v>
      </c>
      <c r="L24" s="35">
        <v>79.099999999999994</v>
      </c>
      <c r="M24" s="28">
        <v>20</v>
      </c>
      <c r="N24" s="33">
        <f>SUM(L24+M24)</f>
        <v>99.1</v>
      </c>
      <c r="O24" s="81"/>
      <c r="P24" s="81"/>
    </row>
    <row r="25" spans="1:16" ht="84.75" customHeight="1">
      <c r="A25" s="9">
        <v>22</v>
      </c>
      <c r="B25" s="57" t="s">
        <v>18</v>
      </c>
      <c r="C25" s="14"/>
      <c r="D25" s="22"/>
      <c r="E25" s="9"/>
      <c r="F25" s="86"/>
      <c r="G25" s="14">
        <v>452.13</v>
      </c>
      <c r="H25" s="35">
        <v>79</v>
      </c>
      <c r="I25" s="35">
        <v>19.399999999999999</v>
      </c>
      <c r="J25" s="35">
        <f t="shared" si="0"/>
        <v>98.4</v>
      </c>
      <c r="K25" s="92">
        <v>446.26</v>
      </c>
      <c r="L25" s="35">
        <v>80</v>
      </c>
      <c r="M25" s="28">
        <v>20</v>
      </c>
      <c r="N25" s="43">
        <v>100</v>
      </c>
      <c r="O25" s="81"/>
      <c r="P25" s="81"/>
    </row>
    <row r="26" spans="1:16" ht="78.75" customHeight="1">
      <c r="A26" s="9">
        <v>23</v>
      </c>
      <c r="B26" s="57" t="s">
        <v>19</v>
      </c>
      <c r="C26" s="14">
        <v>583.20000000000005</v>
      </c>
      <c r="D26" s="22">
        <v>80</v>
      </c>
      <c r="E26" s="9">
        <v>11.5</v>
      </c>
      <c r="F26" s="86">
        <f>SUM(E26+D26)</f>
        <v>91.5</v>
      </c>
      <c r="G26" s="14">
        <v>707.62</v>
      </c>
      <c r="H26" s="35">
        <v>65.930000000000007</v>
      </c>
      <c r="I26" s="35">
        <v>19.399999999999999</v>
      </c>
      <c r="J26" s="35">
        <f t="shared" si="0"/>
        <v>85.33</v>
      </c>
      <c r="K26" s="92">
        <v>716.36</v>
      </c>
      <c r="L26" s="35">
        <v>65</v>
      </c>
      <c r="M26" s="28">
        <v>20</v>
      </c>
      <c r="N26" s="33">
        <f>SUM(L26+M26)</f>
        <v>85</v>
      </c>
      <c r="O26" s="82"/>
      <c r="P26" s="82"/>
    </row>
    <row r="27" spans="1:16" ht="46.15" customHeight="1">
      <c r="A27" s="9">
        <v>24</v>
      </c>
      <c r="B27" s="57" t="s">
        <v>32</v>
      </c>
      <c r="C27" s="14">
        <v>664.2</v>
      </c>
      <c r="D27" s="22">
        <v>80</v>
      </c>
      <c r="E27" s="9">
        <v>11.5</v>
      </c>
      <c r="F27" s="86">
        <f>SUM(E27+D27)</f>
        <v>91.5</v>
      </c>
      <c r="G27" s="14">
        <v>805.9</v>
      </c>
      <c r="H27" s="35">
        <v>65.94</v>
      </c>
      <c r="I27" s="35">
        <v>19.399999999999999</v>
      </c>
      <c r="J27" s="35">
        <f t="shared" si="0"/>
        <v>85.34</v>
      </c>
      <c r="K27" s="92">
        <v>789.66</v>
      </c>
      <c r="L27" s="35">
        <v>67</v>
      </c>
      <c r="M27" s="28">
        <v>20</v>
      </c>
      <c r="N27" s="33">
        <f>SUM(L27+M27)</f>
        <v>87</v>
      </c>
      <c r="O27" s="82"/>
      <c r="P27" s="82"/>
    </row>
    <row r="28" spans="1:16" ht="79.5" customHeight="1">
      <c r="A28" s="9">
        <v>25</v>
      </c>
      <c r="B28" s="57" t="s">
        <v>20</v>
      </c>
      <c r="C28" s="15">
        <v>75.599999999999994</v>
      </c>
      <c r="D28" s="42">
        <v>72</v>
      </c>
      <c r="E28" s="10">
        <v>11.5</v>
      </c>
      <c r="F28" s="88">
        <f>SUM(E28+D28)</f>
        <v>83.5</v>
      </c>
      <c r="G28" s="14">
        <v>67.95</v>
      </c>
      <c r="H28" s="35">
        <v>80</v>
      </c>
      <c r="I28" s="35">
        <v>19.399999999999999</v>
      </c>
      <c r="J28" s="41">
        <f t="shared" si="0"/>
        <v>99.4</v>
      </c>
      <c r="K28" s="12">
        <v>74.3</v>
      </c>
      <c r="L28" s="22">
        <v>73.2</v>
      </c>
      <c r="M28" s="28">
        <v>20</v>
      </c>
      <c r="N28" s="34">
        <f>SUM(L28+M28)</f>
        <v>93.2</v>
      </c>
      <c r="O28" s="81"/>
      <c r="P28" s="81"/>
    </row>
    <row r="29" spans="1:16" ht="191.25" customHeight="1">
      <c r="A29" s="9">
        <v>26</v>
      </c>
      <c r="B29" s="57" t="s">
        <v>21</v>
      </c>
      <c r="C29" s="14"/>
      <c r="D29" s="36"/>
      <c r="E29" s="10"/>
      <c r="F29" s="88"/>
      <c r="G29" s="14">
        <v>2780.72</v>
      </c>
      <c r="H29" s="35">
        <v>71</v>
      </c>
      <c r="I29" s="35">
        <v>19.399999999999999</v>
      </c>
      <c r="J29" s="35">
        <f t="shared" si="0"/>
        <v>90.4</v>
      </c>
      <c r="K29" s="12">
        <v>2461.54</v>
      </c>
      <c r="L29" s="35">
        <v>80</v>
      </c>
      <c r="M29" s="28">
        <v>20</v>
      </c>
      <c r="N29" s="44">
        <v>100</v>
      </c>
      <c r="O29" s="81"/>
      <c r="P29" s="81"/>
    </row>
    <row r="30" spans="1:16" ht="28.15" customHeight="1">
      <c r="A30" s="9">
        <v>27</v>
      </c>
      <c r="B30" s="57" t="s">
        <v>23</v>
      </c>
      <c r="C30" s="14"/>
      <c r="D30" s="36"/>
      <c r="E30" s="10"/>
      <c r="F30" s="88"/>
      <c r="G30" s="14">
        <v>1187.5899999999999</v>
      </c>
      <c r="H30" s="35">
        <v>68.5</v>
      </c>
      <c r="I30" s="35">
        <v>19.399999999999999</v>
      </c>
      <c r="J30" s="35">
        <f t="shared" si="0"/>
        <v>87.9</v>
      </c>
      <c r="K30" s="12">
        <v>1017.46</v>
      </c>
      <c r="L30" s="35">
        <v>80</v>
      </c>
      <c r="M30" s="28">
        <v>20</v>
      </c>
      <c r="N30" s="44">
        <v>100</v>
      </c>
      <c r="O30" s="81"/>
      <c r="P30" s="81"/>
    </row>
    <row r="31" spans="1:16" ht="130.5" customHeight="1">
      <c r="A31" s="9">
        <v>28</v>
      </c>
      <c r="B31" s="57" t="s">
        <v>22</v>
      </c>
      <c r="C31" s="14">
        <v>1101.5999999999999</v>
      </c>
      <c r="D31" s="36">
        <v>80</v>
      </c>
      <c r="E31" s="10">
        <v>11.5</v>
      </c>
      <c r="F31" s="89">
        <f>SUM(D31+E31)</f>
        <v>91.5</v>
      </c>
      <c r="G31" s="14">
        <v>1852.16</v>
      </c>
      <c r="H31" s="35">
        <v>47.6</v>
      </c>
      <c r="I31" s="35">
        <v>19.399999999999999</v>
      </c>
      <c r="J31" s="35">
        <f t="shared" si="0"/>
        <v>67</v>
      </c>
      <c r="K31" s="12">
        <v>1568.16</v>
      </c>
      <c r="L31" s="35">
        <v>56</v>
      </c>
      <c r="M31" s="28">
        <v>20</v>
      </c>
      <c r="N31" s="34">
        <f>SUM(M31+L31)</f>
        <v>76</v>
      </c>
      <c r="O31" s="82"/>
      <c r="P31" s="82"/>
    </row>
    <row r="32" spans="1:16" ht="67.150000000000006" customHeight="1">
      <c r="A32" s="10">
        <v>29</v>
      </c>
      <c r="B32" s="61" t="s">
        <v>33</v>
      </c>
      <c r="C32" s="15">
        <v>8605.44</v>
      </c>
      <c r="D32" s="36">
        <v>80</v>
      </c>
      <c r="E32" s="10">
        <v>11.5</v>
      </c>
      <c r="F32" s="90">
        <f>SUM(E32+D32)</f>
        <v>91.5</v>
      </c>
      <c r="G32" s="14">
        <v>10129.540000000001</v>
      </c>
      <c r="H32" s="35">
        <v>68</v>
      </c>
      <c r="I32" s="35">
        <v>19.399999999999999</v>
      </c>
      <c r="J32" s="35">
        <f t="shared" si="0"/>
        <v>87.4</v>
      </c>
      <c r="K32" s="12">
        <v>15163.2</v>
      </c>
      <c r="L32" s="22">
        <v>45</v>
      </c>
      <c r="M32" s="28">
        <v>20</v>
      </c>
      <c r="N32" s="34">
        <f>SUM(M32+L32)</f>
        <v>65</v>
      </c>
      <c r="O32" s="82"/>
      <c r="P32" s="82"/>
    </row>
    <row r="33" spans="1:16" ht="54" customHeight="1">
      <c r="A33" s="11">
        <v>30</v>
      </c>
      <c r="B33" s="60" t="s">
        <v>34</v>
      </c>
      <c r="C33" s="16">
        <v>2332.8000000000002</v>
      </c>
      <c r="D33" s="38">
        <v>80</v>
      </c>
      <c r="E33" s="8">
        <v>11.5</v>
      </c>
      <c r="F33" s="91">
        <f>SUM(D33+E33)</f>
        <v>91.5</v>
      </c>
      <c r="G33" s="16"/>
      <c r="H33" s="95"/>
      <c r="I33" s="95"/>
      <c r="J33" s="45"/>
      <c r="K33" s="12">
        <v>3020.98</v>
      </c>
      <c r="L33" s="22">
        <v>62</v>
      </c>
      <c r="M33" s="28">
        <v>20</v>
      </c>
      <c r="N33" s="34">
        <f>SUM(M33+L33)</f>
        <v>82</v>
      </c>
      <c r="O33" s="82"/>
      <c r="P33" s="82"/>
    </row>
    <row r="34" spans="1:16" ht="54" customHeight="1">
      <c r="A34" s="9">
        <v>31</v>
      </c>
      <c r="B34" s="51" t="s">
        <v>35</v>
      </c>
      <c r="C34" s="17"/>
      <c r="D34" s="39"/>
      <c r="E34" s="5"/>
      <c r="F34" s="41"/>
      <c r="G34" s="14">
        <v>1155.17</v>
      </c>
      <c r="H34" s="35">
        <v>79.599999999999994</v>
      </c>
      <c r="I34" s="35">
        <v>19.399999999999999</v>
      </c>
      <c r="J34" s="35">
        <f>SUM(H34+I34)</f>
        <v>99</v>
      </c>
      <c r="K34" s="7">
        <v>1149.1199999999999</v>
      </c>
      <c r="L34" s="73">
        <v>80</v>
      </c>
      <c r="M34" s="29">
        <v>20</v>
      </c>
      <c r="N34" s="74">
        <v>100</v>
      </c>
      <c r="O34" s="83"/>
      <c r="P34" s="83"/>
    </row>
    <row r="35" spans="1:16" ht="51.75">
      <c r="A35" s="11">
        <v>32</v>
      </c>
      <c r="B35" s="71" t="s">
        <v>36</v>
      </c>
      <c r="C35" s="62"/>
      <c r="D35" s="63"/>
      <c r="E35" s="64"/>
      <c r="F35" s="65"/>
      <c r="G35" s="101">
        <v>931.5</v>
      </c>
      <c r="H35" s="102">
        <v>76.5</v>
      </c>
      <c r="I35" s="103">
        <v>19.399999999999999</v>
      </c>
      <c r="J35" s="103">
        <f>SUM(H35+I35)</f>
        <v>95.9</v>
      </c>
      <c r="K35" s="104">
        <v>891</v>
      </c>
      <c r="L35" s="103">
        <v>80</v>
      </c>
      <c r="M35" s="103">
        <v>20</v>
      </c>
      <c r="N35" s="105">
        <v>100</v>
      </c>
      <c r="O35" s="84"/>
      <c r="P35" s="84"/>
    </row>
    <row r="36" spans="1:16" ht="51">
      <c r="A36" s="11">
        <v>33</v>
      </c>
      <c r="B36" s="66" t="s">
        <v>37</v>
      </c>
      <c r="C36" s="67"/>
      <c r="D36" s="68"/>
      <c r="E36" s="69"/>
      <c r="F36" s="70"/>
      <c r="G36" s="67">
        <v>435.13</v>
      </c>
      <c r="H36" s="70">
        <v>78.599999999999994</v>
      </c>
      <c r="I36" s="70">
        <v>19.399999999999999</v>
      </c>
      <c r="J36" s="70">
        <f>SUM(H36+I36)</f>
        <v>98</v>
      </c>
      <c r="K36" s="72">
        <v>427.68</v>
      </c>
      <c r="L36" s="70">
        <v>80</v>
      </c>
      <c r="M36" s="70">
        <v>20</v>
      </c>
      <c r="N36" s="75">
        <v>100</v>
      </c>
      <c r="O36" s="85"/>
      <c r="P36" s="85"/>
    </row>
    <row r="37" spans="1:16">
      <c r="B37" s="53"/>
      <c r="C37" s="19"/>
      <c r="D37" s="24"/>
      <c r="E37" s="1"/>
      <c r="F37" s="31"/>
      <c r="G37" s="19"/>
      <c r="H37" s="31"/>
      <c r="I37" s="31"/>
      <c r="J37" s="31"/>
      <c r="K37" s="1"/>
      <c r="L37" s="24"/>
      <c r="M37" s="31"/>
      <c r="N37" s="24"/>
      <c r="O37" s="24"/>
      <c r="P37" s="24"/>
    </row>
    <row r="38" spans="1:16">
      <c r="B38" s="53"/>
      <c r="C38" s="19"/>
      <c r="D38" s="24"/>
      <c r="E38" s="1"/>
      <c r="F38" s="31"/>
      <c r="G38" s="19"/>
      <c r="H38" s="31"/>
      <c r="I38" s="31"/>
      <c r="J38" s="31"/>
      <c r="K38" s="1"/>
      <c r="L38" s="24"/>
      <c r="M38" s="31"/>
      <c r="N38" s="24"/>
      <c r="O38" s="24"/>
      <c r="P38" s="24"/>
    </row>
    <row r="39" spans="1:16">
      <c r="B39" s="53"/>
      <c r="C39" s="19"/>
      <c r="D39" s="24"/>
      <c r="E39" s="1"/>
      <c r="F39" s="31"/>
      <c r="G39" s="19"/>
      <c r="H39" s="31"/>
      <c r="I39" s="31"/>
      <c r="J39" s="31"/>
      <c r="K39" s="1"/>
      <c r="L39" s="24"/>
      <c r="M39" s="31"/>
      <c r="N39" s="24"/>
      <c r="O39" s="24"/>
      <c r="P39" s="24"/>
    </row>
    <row r="40" spans="1:16">
      <c r="B40" s="106"/>
      <c r="C40" s="106"/>
      <c r="D40" s="106"/>
      <c r="E40" s="106"/>
      <c r="F40" s="106"/>
      <c r="G40" s="106"/>
      <c r="H40" s="106"/>
      <c r="I40" s="106"/>
      <c r="J40" s="106"/>
      <c r="K40" s="106"/>
      <c r="L40" s="106"/>
      <c r="M40" s="106"/>
      <c r="N40" s="106"/>
      <c r="O40" s="76"/>
      <c r="P40" s="76"/>
    </row>
    <row r="41" spans="1:16">
      <c r="B41" s="49"/>
      <c r="C41" s="19"/>
      <c r="D41" s="24"/>
      <c r="E41" s="1"/>
      <c r="F41" s="31"/>
      <c r="G41" s="19"/>
      <c r="H41" s="31"/>
      <c r="I41" s="31"/>
      <c r="J41" s="31"/>
      <c r="K41" s="1"/>
      <c r="L41" s="24"/>
      <c r="M41" s="31"/>
      <c r="N41" s="24"/>
      <c r="O41" s="24"/>
      <c r="P41" s="24"/>
    </row>
    <row r="42" spans="1:16">
      <c r="B42" s="106"/>
      <c r="C42" s="106"/>
      <c r="D42" s="106"/>
      <c r="E42" s="106"/>
      <c r="F42" s="106"/>
      <c r="G42" s="106"/>
      <c r="H42" s="106"/>
      <c r="I42" s="106"/>
      <c r="J42" s="106"/>
      <c r="K42" s="106"/>
      <c r="L42" s="106"/>
      <c r="M42" s="106"/>
      <c r="N42" s="106"/>
      <c r="O42" s="76"/>
      <c r="P42" s="76"/>
    </row>
    <row r="43" spans="1:16" ht="21">
      <c r="B43" s="78"/>
      <c r="C43" s="19"/>
      <c r="D43" s="24"/>
      <c r="E43" s="1"/>
      <c r="F43" s="31"/>
      <c r="G43" s="19"/>
      <c r="H43" s="31"/>
      <c r="I43" s="31"/>
      <c r="J43" s="31"/>
      <c r="K43" s="78"/>
      <c r="L43" s="24"/>
      <c r="M43" s="31"/>
      <c r="N43" s="24"/>
      <c r="O43" s="24"/>
      <c r="P43" s="24"/>
    </row>
    <row r="44" spans="1:16">
      <c r="B44" s="53"/>
      <c r="C44" s="19"/>
      <c r="D44" s="24"/>
      <c r="E44" s="1"/>
      <c r="F44" s="31"/>
      <c r="G44" s="19"/>
      <c r="H44" s="31"/>
      <c r="I44" s="31"/>
      <c r="J44" s="31"/>
      <c r="K44" s="1"/>
      <c r="L44" s="24"/>
      <c r="M44" s="31"/>
      <c r="N44" s="24"/>
      <c r="O44" s="24"/>
      <c r="P44" s="24"/>
    </row>
    <row r="45" spans="1:16">
      <c r="B45" s="53"/>
      <c r="C45" s="19"/>
      <c r="D45" s="24"/>
      <c r="E45" s="1"/>
      <c r="F45" s="31"/>
      <c r="G45" s="19"/>
      <c r="H45" s="31"/>
      <c r="I45" s="31"/>
      <c r="J45" s="31"/>
      <c r="K45" s="1"/>
      <c r="L45" s="24"/>
      <c r="M45" s="31"/>
      <c r="N45" s="24"/>
      <c r="O45" s="24"/>
      <c r="P45" s="24"/>
    </row>
    <row r="46" spans="1:16">
      <c r="B46" s="106"/>
      <c r="C46" s="106"/>
      <c r="D46" s="106"/>
      <c r="E46" s="106"/>
      <c r="F46" s="106"/>
      <c r="G46" s="106"/>
      <c r="H46" s="106"/>
      <c r="I46" s="106"/>
      <c r="J46" s="106"/>
      <c r="K46" s="106"/>
      <c r="L46" s="106"/>
      <c r="M46" s="106"/>
      <c r="N46" s="106"/>
      <c r="O46" s="76"/>
      <c r="P46" s="76"/>
    </row>
    <row r="47" spans="1:16">
      <c r="B47" s="49"/>
      <c r="C47" s="19"/>
      <c r="D47" s="24"/>
      <c r="E47" s="1"/>
      <c r="F47" s="31"/>
      <c r="G47" s="19"/>
      <c r="H47" s="31"/>
      <c r="I47" s="31"/>
      <c r="J47" s="31"/>
      <c r="K47" s="1"/>
      <c r="L47" s="24"/>
      <c r="M47" s="31"/>
      <c r="N47" s="24"/>
      <c r="O47" s="24"/>
      <c r="P47" s="24"/>
    </row>
    <row r="48" spans="1:16">
      <c r="B48" s="53"/>
      <c r="C48" s="19"/>
      <c r="D48" s="24"/>
      <c r="E48" s="1"/>
      <c r="F48" s="31"/>
      <c r="G48" s="19"/>
      <c r="H48" s="31"/>
      <c r="I48" s="31"/>
      <c r="J48" s="31"/>
      <c r="K48" s="1"/>
      <c r="L48" s="24"/>
      <c r="M48" s="31"/>
      <c r="N48" s="24"/>
      <c r="O48" s="24"/>
      <c r="P48" s="24"/>
    </row>
    <row r="49" spans="2:16">
      <c r="B49" s="53"/>
      <c r="C49" s="19"/>
      <c r="D49" s="24"/>
      <c r="E49" s="1"/>
      <c r="F49" s="31"/>
      <c r="G49" s="19"/>
      <c r="H49" s="31"/>
      <c r="I49" s="31"/>
      <c r="J49" s="31"/>
      <c r="K49" s="1"/>
      <c r="L49" s="24"/>
      <c r="M49" s="31"/>
      <c r="N49" s="24"/>
      <c r="O49" s="24"/>
      <c r="P49" s="24"/>
    </row>
    <row r="50" spans="2:16">
      <c r="B50" s="53"/>
      <c r="C50" s="19"/>
      <c r="D50" s="24"/>
      <c r="E50" s="1"/>
      <c r="F50" s="31"/>
      <c r="G50" s="19"/>
      <c r="H50" s="31"/>
      <c r="I50" s="31"/>
      <c r="J50" s="31"/>
      <c r="K50" s="1"/>
      <c r="L50" s="24"/>
      <c r="M50" s="31"/>
      <c r="N50" s="24"/>
      <c r="O50" s="24"/>
      <c r="P50" s="24"/>
    </row>
    <row r="51" spans="2:16">
      <c r="B51" s="49"/>
      <c r="C51" s="19"/>
      <c r="D51" s="24"/>
      <c r="E51" s="1"/>
      <c r="F51" s="31"/>
      <c r="G51" s="19"/>
      <c r="H51" s="31"/>
      <c r="I51" s="31"/>
      <c r="J51" s="31"/>
      <c r="K51" s="1"/>
      <c r="L51" s="24"/>
      <c r="M51" s="31"/>
      <c r="N51" s="24"/>
      <c r="O51" s="24"/>
      <c r="P51" s="24"/>
    </row>
    <row r="52" spans="2:16">
      <c r="B52" s="53"/>
      <c r="C52" s="19"/>
      <c r="D52" s="24"/>
      <c r="E52" s="1"/>
      <c r="F52" s="31"/>
      <c r="G52" s="19"/>
      <c r="H52" s="31"/>
      <c r="I52" s="31"/>
      <c r="J52" s="31"/>
      <c r="K52" s="1"/>
      <c r="L52" s="24"/>
      <c r="M52" s="31"/>
      <c r="N52" s="24"/>
      <c r="O52" s="24"/>
      <c r="P52" s="24"/>
    </row>
    <row r="53" spans="2:16">
      <c r="B53" s="49"/>
      <c r="C53" s="19"/>
      <c r="D53" s="24"/>
      <c r="E53" s="1"/>
      <c r="F53" s="31"/>
      <c r="G53" s="19"/>
      <c r="H53" s="31"/>
      <c r="I53" s="31"/>
      <c r="J53" s="31"/>
      <c r="K53" s="1"/>
      <c r="L53" s="24"/>
      <c r="M53" s="31"/>
      <c r="N53" s="24"/>
      <c r="O53" s="24"/>
      <c r="P53" s="24"/>
    </row>
    <row r="54" spans="2:16">
      <c r="B54" s="53"/>
      <c r="C54" s="19"/>
      <c r="D54" s="24"/>
      <c r="E54" s="1"/>
      <c r="F54" s="31"/>
      <c r="G54" s="19"/>
      <c r="H54" s="31"/>
      <c r="I54" s="31"/>
      <c r="J54" s="31"/>
      <c r="K54" s="1"/>
      <c r="L54" s="24"/>
      <c r="M54" s="31"/>
      <c r="N54" s="24"/>
      <c r="O54" s="24"/>
      <c r="P54" s="24"/>
    </row>
    <row r="55" spans="2:16">
      <c r="B55" s="49"/>
      <c r="C55" s="19"/>
      <c r="D55" s="24"/>
      <c r="E55" s="1"/>
      <c r="F55" s="31"/>
      <c r="G55" s="19"/>
      <c r="H55" s="31"/>
      <c r="I55" s="31"/>
      <c r="J55" s="31"/>
      <c r="K55" s="1"/>
      <c r="L55" s="24"/>
      <c r="M55" s="31"/>
      <c r="N55" s="24"/>
      <c r="O55" s="24"/>
      <c r="P55" s="24"/>
    </row>
    <row r="56" spans="2:16">
      <c r="B56" s="54"/>
      <c r="C56" s="20"/>
      <c r="D56" s="25"/>
      <c r="E56" s="6"/>
      <c r="F56" s="32"/>
      <c r="G56" s="20"/>
      <c r="H56" s="32"/>
      <c r="I56" s="32"/>
      <c r="J56" s="32"/>
      <c r="K56" s="6"/>
      <c r="L56" s="25"/>
      <c r="M56" s="32"/>
      <c r="N56" s="25"/>
      <c r="O56" s="25"/>
      <c r="P56" s="25"/>
    </row>
    <row r="57" spans="2:16">
      <c r="B57" s="53"/>
      <c r="C57" s="19"/>
      <c r="D57" s="24"/>
      <c r="E57" s="1"/>
      <c r="F57" s="31"/>
      <c r="G57" s="19"/>
      <c r="H57" s="31"/>
      <c r="I57" s="31"/>
      <c r="J57" s="31"/>
      <c r="K57" s="1"/>
      <c r="L57" s="24"/>
      <c r="M57" s="31"/>
      <c r="N57" s="24"/>
      <c r="O57" s="24"/>
      <c r="P57" s="24"/>
    </row>
    <row r="58" spans="2:16">
      <c r="B58" s="53"/>
      <c r="C58" s="19"/>
      <c r="D58" s="24"/>
      <c r="E58" s="1"/>
      <c r="F58" s="31"/>
      <c r="G58" s="19"/>
      <c r="H58" s="31"/>
      <c r="I58" s="31"/>
      <c r="J58" s="31"/>
      <c r="K58" s="1"/>
      <c r="L58" s="24"/>
      <c r="M58" s="31"/>
      <c r="N58" s="24"/>
      <c r="O58" s="24"/>
      <c r="P58" s="24"/>
    </row>
    <row r="59" spans="2:16">
      <c r="B59" s="53"/>
      <c r="C59" s="19"/>
      <c r="D59" s="24"/>
      <c r="E59" s="1"/>
      <c r="F59" s="31"/>
      <c r="G59" s="19"/>
      <c r="H59" s="31"/>
      <c r="I59" s="31"/>
      <c r="J59" s="31"/>
      <c r="K59" s="1"/>
      <c r="L59" s="24"/>
      <c r="M59" s="31"/>
      <c r="N59" s="24"/>
      <c r="O59" s="24"/>
      <c r="P59" s="24"/>
    </row>
    <row r="60" spans="2:16">
      <c r="B60" s="53"/>
      <c r="C60" s="19"/>
      <c r="D60" s="24"/>
      <c r="E60" s="1"/>
      <c r="F60" s="31"/>
      <c r="G60" s="19"/>
      <c r="H60" s="31"/>
      <c r="I60" s="31"/>
      <c r="J60" s="31"/>
      <c r="K60" s="1"/>
      <c r="L60" s="24"/>
      <c r="M60" s="31"/>
      <c r="N60" s="24"/>
      <c r="O60" s="24"/>
      <c r="P60" s="24"/>
    </row>
    <row r="61" spans="2:16">
      <c r="B61" s="53"/>
      <c r="C61" s="19"/>
      <c r="D61" s="24"/>
      <c r="E61" s="1"/>
      <c r="F61" s="31"/>
      <c r="G61" s="19"/>
      <c r="H61" s="31"/>
      <c r="I61" s="31"/>
      <c r="J61" s="31"/>
      <c r="K61" s="1"/>
      <c r="L61" s="24"/>
      <c r="M61" s="31"/>
      <c r="N61" s="24"/>
      <c r="O61" s="24"/>
      <c r="P61" s="24"/>
    </row>
    <row r="62" spans="2:16">
      <c r="B62" s="53"/>
      <c r="C62" s="19"/>
      <c r="D62" s="24"/>
      <c r="E62" s="1"/>
      <c r="F62" s="31"/>
      <c r="G62" s="19"/>
      <c r="H62" s="31"/>
      <c r="I62" s="31"/>
      <c r="J62" s="31"/>
      <c r="K62" s="1"/>
      <c r="L62" s="24"/>
      <c r="M62" s="31"/>
      <c r="N62" s="24"/>
      <c r="O62" s="24"/>
      <c r="P62" s="24"/>
    </row>
    <row r="63" spans="2:16">
      <c r="B63" s="53"/>
      <c r="C63" s="19"/>
      <c r="D63" s="24"/>
      <c r="E63" s="1"/>
      <c r="F63" s="31"/>
      <c r="G63" s="19"/>
      <c r="H63" s="31"/>
      <c r="I63" s="31"/>
      <c r="J63" s="31"/>
      <c r="K63" s="1"/>
      <c r="L63" s="24"/>
      <c r="M63" s="31"/>
      <c r="N63" s="24"/>
      <c r="O63" s="24"/>
      <c r="P63" s="24"/>
    </row>
    <row r="64" spans="2:16">
      <c r="B64" s="53"/>
      <c r="C64" s="19"/>
      <c r="D64" s="24"/>
      <c r="E64" s="1"/>
      <c r="F64" s="31"/>
      <c r="G64" s="19"/>
      <c r="H64" s="31"/>
      <c r="I64" s="31"/>
      <c r="J64" s="31"/>
      <c r="K64" s="1"/>
      <c r="L64" s="24"/>
      <c r="M64" s="31"/>
      <c r="N64" s="24"/>
      <c r="O64" s="24"/>
      <c r="P64" s="24"/>
    </row>
    <row r="65" spans="2:16">
      <c r="B65" s="53"/>
      <c r="C65" s="19"/>
      <c r="D65" s="24"/>
      <c r="E65" s="1"/>
      <c r="F65" s="31"/>
      <c r="G65" s="19"/>
      <c r="H65" s="31"/>
      <c r="I65" s="31"/>
      <c r="J65" s="31"/>
      <c r="K65" s="1"/>
      <c r="L65" s="24"/>
      <c r="M65" s="31"/>
      <c r="N65" s="24"/>
      <c r="O65" s="24"/>
      <c r="P65" s="24"/>
    </row>
    <row r="66" spans="2:16">
      <c r="B66" s="53"/>
      <c r="C66" s="19"/>
      <c r="D66" s="24"/>
      <c r="E66" s="1"/>
      <c r="F66" s="31"/>
      <c r="G66" s="19"/>
      <c r="H66" s="31"/>
      <c r="I66" s="31"/>
      <c r="J66" s="31"/>
      <c r="K66" s="1"/>
      <c r="L66" s="24"/>
      <c r="M66" s="31"/>
      <c r="N66" s="24"/>
      <c r="O66" s="24"/>
      <c r="P66" s="24"/>
    </row>
    <row r="67" spans="2:16">
      <c r="B67" s="53"/>
      <c r="C67" s="19"/>
      <c r="D67" s="24"/>
      <c r="E67" s="1"/>
      <c r="F67" s="31"/>
      <c r="G67" s="19"/>
      <c r="H67" s="31"/>
      <c r="I67" s="31"/>
      <c r="J67" s="31"/>
      <c r="K67" s="1"/>
      <c r="L67" s="24"/>
      <c r="M67" s="31"/>
      <c r="N67" s="24"/>
      <c r="O67" s="24"/>
      <c r="P67" s="24"/>
    </row>
    <row r="68" spans="2:16">
      <c r="B68" s="53"/>
      <c r="C68" s="19"/>
      <c r="D68" s="24"/>
      <c r="E68" s="1"/>
      <c r="F68" s="31"/>
      <c r="G68" s="19"/>
      <c r="H68" s="31"/>
      <c r="I68" s="31"/>
      <c r="J68" s="31"/>
      <c r="K68" s="1"/>
      <c r="L68" s="24"/>
      <c r="M68" s="31"/>
      <c r="N68" s="24"/>
      <c r="O68" s="24"/>
      <c r="P68" s="24"/>
    </row>
    <row r="72" spans="2:16">
      <c r="B72" s="55"/>
    </row>
  </sheetData>
  <mergeCells count="9">
    <mergeCell ref="B42:N42"/>
    <mergeCell ref="B46:N46"/>
    <mergeCell ref="B19:B20"/>
    <mergeCell ref="B22:B23"/>
    <mergeCell ref="C1:N2"/>
    <mergeCell ref="B40:N40"/>
    <mergeCell ref="B11:B13"/>
    <mergeCell ref="C11:C12"/>
    <mergeCell ref="E11:E12"/>
  </mergeCells>
  <phoneticPr fontId="2" type="noConversion"/>
  <pageMargins left="0.70866141732283472" right="0.70866141732283472" top="0.74803149606299213" bottom="0.74803149606299213" header="0.31496062992125984" footer="0.31496062992125984"/>
  <pageSetup paperSize="9" scale="87" orientation="landscape" horizontalDpi="300" verticalDpi="300" r:id="rId1"/>
  <rowBreaks count="3" manualBreakCount="3">
    <brk id="8" max="9" man="1"/>
    <brk id="15" max="9" man="1"/>
    <brk id="2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Propozycja na 2019 </vt:lpstr>
      <vt:lpstr>'Propozycja na 2019 '!Obszar_wydruku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Szpital</dc:creator>
  <cp:lastModifiedBy>Szpital</cp:lastModifiedBy>
  <cp:lastPrinted>2019-01-09T11:35:25Z</cp:lastPrinted>
  <dcterms:created xsi:type="dcterms:W3CDTF">2017-12-05T10:39:12Z</dcterms:created>
  <dcterms:modified xsi:type="dcterms:W3CDTF">2020-01-02T12:33:21Z</dcterms:modified>
</cp:coreProperties>
</file>