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19320" windowHeight="7995"/>
  </bookViews>
  <sheets>
    <sheet name="opatrunki 2019" sheetId="2" r:id="rId1"/>
  </sheets>
  <calcPr calcId="125725"/>
</workbook>
</file>

<file path=xl/calcChain.xml><?xml version="1.0" encoding="utf-8"?>
<calcChain xmlns="http://schemas.openxmlformats.org/spreadsheetml/2006/main">
  <c r="I159" i="2"/>
  <c r="I160"/>
  <c r="I161"/>
  <c r="I100"/>
  <c r="I259"/>
  <c r="I258"/>
  <c r="I140"/>
  <c r="I139"/>
  <c r="I203"/>
  <c r="I204"/>
  <c r="I205"/>
  <c r="I206"/>
  <c r="I119"/>
  <c r="I221"/>
  <c r="I131"/>
  <c r="I244"/>
  <c r="I260"/>
  <c r="I256"/>
  <c r="I257"/>
  <c r="I255"/>
  <c r="I249"/>
  <c r="I243"/>
  <c r="I202"/>
  <c r="I207" s="1"/>
  <c r="I57"/>
  <c r="I56"/>
  <c r="I238"/>
  <c r="I234"/>
  <c r="I228"/>
  <c r="I229"/>
  <c r="I227"/>
  <c r="I226"/>
  <c r="I230" s="1"/>
  <c r="I114"/>
  <c r="I133"/>
  <c r="I108"/>
  <c r="I16"/>
  <c r="I15"/>
  <c r="I14"/>
  <c r="I82"/>
  <c r="I25"/>
  <c r="I37"/>
  <c r="I217"/>
  <c r="I186"/>
  <c r="I24"/>
  <c r="I53"/>
  <c r="I54"/>
  <c r="I55"/>
  <c r="I185"/>
  <c r="I187" s="1"/>
  <c r="I118"/>
  <c r="I46"/>
  <c r="I47"/>
  <c r="I48"/>
  <c r="I80"/>
  <c r="I77"/>
  <c r="I5"/>
  <c r="I50"/>
  <c r="I13"/>
  <c r="I106"/>
  <c r="I109" s="1"/>
  <c r="I107"/>
  <c r="I75"/>
  <c r="I158"/>
  <c r="I52"/>
  <c r="I117"/>
  <c r="I116"/>
  <c r="I115"/>
  <c r="I113"/>
  <c r="I212"/>
  <c r="I132"/>
  <c r="I130"/>
  <c r="I129"/>
  <c r="I128"/>
  <c r="I127"/>
  <c r="I126"/>
  <c r="I125"/>
  <c r="I124"/>
  <c r="I267"/>
  <c r="I10"/>
  <c r="I266"/>
  <c r="I268" s="1"/>
  <c r="I265"/>
  <c r="I99"/>
  <c r="I98"/>
  <c r="I97"/>
  <c r="I96"/>
  <c r="I95"/>
  <c r="I94"/>
  <c r="I93"/>
  <c r="I92"/>
  <c r="I79"/>
  <c r="I78"/>
  <c r="I76"/>
  <c r="I74"/>
  <c r="I73"/>
  <c r="I72"/>
  <c r="I71"/>
  <c r="I70"/>
  <c r="I69"/>
  <c r="I68"/>
  <c r="I63"/>
  <c r="I64" s="1"/>
  <c r="I62"/>
  <c r="I51"/>
  <c r="I49"/>
  <c r="I45"/>
  <c r="I36"/>
  <c r="I23"/>
  <c r="I22"/>
  <c r="I21"/>
  <c r="I81"/>
  <c r="I12"/>
  <c r="I11"/>
  <c r="I9"/>
  <c r="I17" s="1"/>
  <c r="I28"/>
  <c r="I27"/>
  <c r="I26"/>
  <c r="I141"/>
  <c r="I120"/>
  <c r="I38"/>
  <c r="I162"/>
  <c r="I245"/>
  <c r="I29" l="1"/>
  <c r="I101"/>
  <c r="I134"/>
  <c r="I261"/>
  <c r="I58"/>
  <c r="I83"/>
</calcChain>
</file>

<file path=xl/sharedStrings.xml><?xml version="1.0" encoding="utf-8"?>
<sst xmlns="http://schemas.openxmlformats.org/spreadsheetml/2006/main" count="581" uniqueCount="184">
  <si>
    <t>kg</t>
  </si>
  <si>
    <t>Wata opatrunkowa ( bawełniano-wiskozowa ) a 500 g                  </t>
  </si>
  <si>
    <t>op</t>
  </si>
  <si>
    <t>ZADANIE NR 1</t>
  </si>
  <si>
    <t>LP.</t>
  </si>
  <si>
    <t>Nazwa asortymentu</t>
  </si>
  <si>
    <t>j.m</t>
  </si>
  <si>
    <t>Ilość</t>
  </si>
  <si>
    <t>cena jednostkowa netto</t>
  </si>
  <si>
    <t>Vat %</t>
  </si>
  <si>
    <t>Wartość brutto</t>
  </si>
  <si>
    <t>1.</t>
  </si>
  <si>
    <t>2.</t>
  </si>
  <si>
    <t>3.</t>
  </si>
  <si>
    <t>mb</t>
  </si>
  <si>
    <t>4.</t>
  </si>
  <si>
    <t xml:space="preserve">Opaska dziana 10cmx4m, pakowana pojedynczo                         </t>
  </si>
  <si>
    <t>szt</t>
  </si>
  <si>
    <t>5.</t>
  </si>
  <si>
    <t xml:space="preserve">Opaska dziana 15cmx4m, pakowana pojedynczo                         </t>
  </si>
  <si>
    <t>6.</t>
  </si>
  <si>
    <t>Opaska dziana 5cmx4m, pakowana pojedynczo                          </t>
  </si>
  <si>
    <t>7.</t>
  </si>
  <si>
    <t xml:space="preserve">Opaska elastyczna , tkana z zapinką (zapinka wewnątrz opakowania),pakowana pojedynczo, 15cmx4m                                       </t>
  </si>
  <si>
    <t>8.</t>
  </si>
  <si>
    <t>9.</t>
  </si>
  <si>
    <t xml:space="preserve">Kompresy gazowe, niejałowe,z podwijanymi brzegami, 17 nitkowe, 8 warstwowe, 10cmx10cmx100szt ( wyrób medyczny klasy IIa,minimum   reguła 7), </t>
  </si>
  <si>
    <t>10.</t>
  </si>
  <si>
    <t>Podkład chłonny,nieprzepuszczający wilgoci, wkład chłonny z rozdrobnonej celulozy, rozmiar 60cmx90cm  +/- 3 cm                                </t>
  </si>
  <si>
    <t xml:space="preserve">Czapki chirurgiczne wykonane z włókniny polipropylenowej o gramaturze minimum 14g/m2 w formie beretu z gumką na całym obwodzie        </t>
  </si>
  <si>
    <t>zestaw</t>
  </si>
  <si>
    <t>ZADANIE NR 2</t>
  </si>
  <si>
    <t xml:space="preserve">Plaster włókninowy z opatrunkiem, niejałowy, a 6cmx5m </t>
  </si>
  <si>
    <t>11.</t>
  </si>
  <si>
    <t xml:space="preserve">Włókninowe, jałowe paski do łączenia brzegów ran, zastępujące nici chirurgiczne, a 6mmx37-38mm                                        </t>
  </si>
  <si>
    <t>ZADANIE NR 3</t>
  </si>
  <si>
    <t>Sterylny zestaw do porodu o składzie: 
1 serweta wykonana z laminatu dwuwarstwowego o gramaturze min. 43g/m2 80x60 cm 
1 serweta wykonana z laminatu dwuwarstwowego o gramaturze min. 56g/m2 80x60 cm 
1 Serweta z włókniny kompresowej o gramaturze 40g/m2 80x60 cm
2 Serwetki z włókniny kompresowej o gramaturze 40g/m2 45x35 cm
Zestaw pakowany w torebkę papierowo- foliową zawierający tródzielną etykietę typu tag z dwoma naklejkami do uzupełniania dokumentacji medycznej</t>
  </si>
  <si>
    <t>szt.</t>
  </si>
  <si>
    <t>Wata celulozowa , bielona,arkusze, 40 x 60cm, a 5 kg +/- 10 % ( wyrób medyczny )     </t>
  </si>
  <si>
    <t xml:space="preserve">Opaska gipsowa , czas wiązania 5 minut +/- 1 minuta a 12cmx3m                                              </t>
  </si>
  <si>
    <t xml:space="preserve">Opaska gipsowa , czas wiązania 5 minut, +/- 1 minuta a 10cmx3m                                               </t>
  </si>
  <si>
    <t>ZADANIE NR 4</t>
  </si>
  <si>
    <t>ZADANIE NR 5</t>
  </si>
  <si>
    <t>ZADANIE NR 6</t>
  </si>
  <si>
    <t>ZADANIE NR 7</t>
  </si>
  <si>
    <t>ZADANIE NR 8</t>
  </si>
  <si>
    <t>Numer katalogowy/ nazwa handlowa</t>
  </si>
  <si>
    <t xml:space="preserve">Kompresy włókninowe 40g/m2 4w 5x5 cm, jałowe, opak. a 5szt  </t>
  </si>
  <si>
    <t xml:space="preserve">Kompresy włókninowe 40g/m2 4w 5x5 cm, jałowe, opak. a 10szt   </t>
  </si>
  <si>
    <t xml:space="preserve">Kompresy włókninowe 40g/m2 4w 7,5x7,5 cm, jałowe, opak  a  5szt    </t>
  </si>
  <si>
    <t xml:space="preserve">Kompresy włókninowe 40g/m2 4w 10x10 cm, jałowe , opak.a 5 szt.    </t>
  </si>
  <si>
    <t xml:space="preserve">Kompresy włókninowe 40g/m2 4w 10x10 cm, jałowe, opak. a 10 szt.   </t>
  </si>
  <si>
    <t xml:space="preserve">Kompresy włókninowe 40g/m2 4w 5x5 cm, niejałowe , opak.a 100 szt     </t>
  </si>
  <si>
    <t xml:space="preserve">Kompresy włókninowe 40g/m2 4w 10x10 cm, niejałowe, opak. a100 szt.   </t>
  </si>
  <si>
    <t xml:space="preserve">Kompresy włókninowe 40g/m2 4w 10x20 cm, jałowe, opak. a 5 szt.     </t>
  </si>
  <si>
    <t xml:space="preserve">szt. </t>
  </si>
  <si>
    <t>ZADANIE NR 9</t>
  </si>
  <si>
    <t>op=20szt.</t>
  </si>
  <si>
    <t xml:space="preserve">Gaza bawełniana , 13 nitkowa, szerokość 90cm, a 100mb (klasa IIa,reguła 7) </t>
  </si>
  <si>
    <t>Opaska elastyczna podtrzymująca o rozciągliwości 150-160%,a 6cmx4m – dziana</t>
  </si>
  <si>
    <t xml:space="preserve">Jałowy opatrunek włókninowy o zaokrąglonych rogach z warstwą chłonną , pakowany pojedynczo, a 8cmx15cm ( klej z syntetycznego kauczuku )      </t>
  </si>
  <si>
    <t xml:space="preserve">Jałowy opatrunek włókninowy o zaokrąglonych rogach z warstwą chłonną , pakowany pojedynczo, a 10cmx20cm ( klej z syntetycznego kauczuku  )      </t>
  </si>
  <si>
    <t xml:space="preserve">Jałowy opatrunek włókninowy o zaokrąglonych rogach z warstwą chłonną , pakowany pojedynczo, a 10cmx25cm ( klej z syntetycznego kauczuku )      </t>
  </si>
  <si>
    <t xml:space="preserve">Włókninowy opatrunek z nacięciem do mocowania kaniul, o zaokrąglonych rogach, pakowany pojedynczo z dodatkową poduszeczką a 5,8-6,0cm x 8,0cm ( klej z syntetycznego kauczuku )  opk.a50 szt  </t>
  </si>
  <si>
    <t xml:space="preserve">Włókninowy, niejałowy plaster do mocowania opatrunków, a 10cmx10m (klej z syntetycznego kauczuku )  </t>
  </si>
  <si>
    <t xml:space="preserve">Włókninowy, niejałowy plaster do mocowania opatrunków, a 5cmx10m (klej z syntetycznego kauczuku)  </t>
  </si>
  <si>
    <t>Jednorazowe myjki niepodfoliowane z włókniny, minimalny rozmiar  15cmx22cm +/- 2 cm</t>
  </si>
  <si>
    <t>Razem</t>
  </si>
  <si>
    <t>op=500szt</t>
  </si>
  <si>
    <t>Pojemniki na tampony kompatybilne z pozycją wyżej</t>
  </si>
  <si>
    <t xml:space="preserve">Chusta trójkątna, niejałowa                             </t>
  </si>
  <si>
    <t xml:space="preserve">1. </t>
  </si>
  <si>
    <t xml:space="preserve">2. </t>
  </si>
  <si>
    <t xml:space="preserve">3. </t>
  </si>
  <si>
    <t>ZADANIE NR 11</t>
  </si>
  <si>
    <t>ZADANIE NR 13</t>
  </si>
  <si>
    <t>ZADANIE NR 14</t>
  </si>
  <si>
    <t>ZADANIE NR 15</t>
  </si>
  <si>
    <t>ZADANIE NR 18</t>
  </si>
  <si>
    <t>ZADANIE NR 19</t>
  </si>
  <si>
    <t>ZADANIE NR 20</t>
  </si>
  <si>
    <t>ZADANIE NR 21</t>
  </si>
  <si>
    <t xml:space="preserve">Maski chirurgiczne wykonane z włókniny 3-warstwowej, wiązane na   troki , posiadające usztywnioną część  na nos, poziom filtracji  bakteryjnej 98%, rozmiar minimum 175mmx100mm +/-1cm.   </t>
  </si>
  <si>
    <t xml:space="preserve">Opaska gipsowa , czas wiązania 5 minut  +/- 1 minuta a 15cmx3m   +/- 1cm                                           </t>
  </si>
  <si>
    <t>12.</t>
  </si>
  <si>
    <t xml:space="preserve">Plaster na tkaninie białej wiskozowej 100%, pokrytej klejem z syntetycznego kauczuku  a 2,5cmx5m       </t>
  </si>
  <si>
    <t>Sterylny zestaw do porodu o składzie: 
1 serweta pod pośladki  wykonana z laminatu dwuwarstwowego o gramaturze min. 56g/m 113x90 cm w kształcie kieszeni na płyny
1 serweta wykonana z laminatu dwuwarstwowego z warstwą chłonną  o gramaturze min. 43g/m2 90x60 cm 
2 Serwety z włókniny kompresowej o gramaturze 40g/m2 40x35 cm Zestaw pakowany w torebkę papierowo- foliową zawierający tródzielną etykietę typu tag z dwoma naklejkami do uzupełniania dokumentacji medycznej</t>
  </si>
  <si>
    <t>h</t>
  </si>
  <si>
    <t>Kompresy gazowe, niejałowe,z podwijanymi brzegami, 17 nitkowe, 8 warstwowe, 10cmx10cmx100szt ( wyrób medyczny klasy IIa,minimum   reguła 7), z nitką RTG</t>
  </si>
  <si>
    <t>Plaster na tkaninie białej wiskozowej 100%, pokrytej klejem z syntetycznego kauczuku  a 5cmx5m       +/- 1 cm</t>
  </si>
  <si>
    <t xml:space="preserve">Żelatynowa gąbka absorbująca o działaniu hemostatycznym  w rozmiarze 7-8  x5x 1 cm </t>
  </si>
  <si>
    <t>13.</t>
  </si>
  <si>
    <t xml:space="preserve">Włókninowa , jałowa osłona na kończynę w rozmiarze 25-45x 75-80cm </t>
  </si>
  <si>
    <t xml:space="preserve">Włókninowe, jałowe paski do łączenia brzegów ran, zastępujące nici chirurgiczne, a 10-12mmx100-110mm                                        </t>
  </si>
  <si>
    <t>op=40szt</t>
  </si>
  <si>
    <t xml:space="preserve">Opatrunek samoprzylepny z folii poliuretanowej, przepuszczający parę wodną i tlen a 10-15cmx15cm                                      </t>
  </si>
  <si>
    <t xml:space="preserve">Opaska elastyczna , tkana z zapinką (zapinka wewnątrz opakowania),pakowana pojedynczo, 6-8cm x 4m   </t>
  </si>
  <si>
    <t xml:space="preserve">Wysokochłonne, kombinowane kompresy a 10x20 jałowe, w warstwie przylegającej do rany włókna polipropylenowe, pakowane pojedynczo, </t>
  </si>
  <si>
    <t>Pakiet jałowy kompresów gazowych 17n 8w, opk.= 20 szt., rozmiar a 10x10cm,  przewinięte paskiem papierowym po 10 szt.  .Podwijane brzegi, konfekcjonowane zgodnie z normą EN 14079 o gęstości nici: 100/10 cm (wątek) , 70/10 cm (osnowa)</t>
  </si>
  <si>
    <t>Elastyczny, siatkowy rękaw, o "dużych oczkach" do mocowania opatrunków na dłoń,ramię ,stopa, opakowanie a 25mb w stanie roboczym, w stanie wolnym pomiędzy 11-12 m            </t>
  </si>
  <si>
    <t>Elastyczny, siatkowy rękaw o " dużych oczkach" do mocowania opatrunków głowa,tułów dziecka, opakowanie a 25mb. w stanie roboczym, w stanie wolnym pomiędzy 11-12 m                </t>
  </si>
  <si>
    <t>Elastyczny, siatkowy rękaw o "dużych oczkach"  do mocowania opatrunków na tułów dorosłego, opakowanie a 25mb. w stanie roboczym, w stanie wolnym pomiędzy 11-12 m             </t>
  </si>
  <si>
    <t xml:space="preserve">Jałowy antybakteryjny opatrunek z hydrofobowej siatki poliamidowej pokrytej metelicznym srebrem , pakowany pojedynczo 5x5cm.             </t>
  </si>
  <si>
    <t xml:space="preserve">Jałowy antybakteryjny opatrunek z hydrofobowej siatki poliamidowej pokrytej metelicznym srebrem, pakowany pojedynczo 10x10cm.             </t>
  </si>
  <si>
    <t xml:space="preserve">Jałowy antybakteryjny opatrunek z hydrofobowej siatki poliamidowej pokrytej metelicznym srebrem, pakowany pojedynczo 10x20cm.             </t>
  </si>
  <si>
    <t>Hydroaktywny, jałowy opatrunek piankowy ( z pianki poliuretanowej) rozmiar- 18x18cm  +/- 4 cm, na okolice kości krzyżowej. Zewnętrzna warstwa opatrunku musi być pokryta warstwą poliuretanową, przepuszczalną dla powietrza lecz nie przepuszczalną dla płynów.</t>
  </si>
  <si>
    <t>Hydroaktywny, jałowy opatrunek piankowy  ( z pianki poliuretanowej) rozmiar- 16,5 x 18cm +/- 4 cm, na piety i łokcie. Zewnętrzna warstwa opatrunku musi być pokryta warstwą poliuretanową, przepuszczalną dla powietrza lecz nie przepuszczalną dla płynów.</t>
  </si>
  <si>
    <t>Podkład ochronny, trójwarstwowy,  podfoliowany w roli w rozmiarze 51 x 50 cm, nawój 80 odcinków</t>
  </si>
  <si>
    <t>Podkład ochronny, trójwarstwowy,  podfoliowany w roli w rozmiarze 51 x 80 cm, nawój 50 odcinków</t>
  </si>
  <si>
    <t xml:space="preserve">Taśma samoprzylepna jałowa o wymiarze 10x50 cm </t>
  </si>
  <si>
    <t>Pakiet jałowy kompresów gazowych 17n 12w , opk.=40 szt., rozmiar a 10x10cm  z nitką RTG, przewinięte paskiem papierowym po 10 szt.</t>
  </si>
  <si>
    <t>Pakiet jałowy kompresów gazowych 17n 12w, opk.= 20 szt., rozmiar a 10x10cm  z nitką RTG,  przewinięte paskiem papierowym po 10 szt.</t>
  </si>
  <si>
    <t>Serweta wyjałowiona , przylepna, wykonana z włókniny dwuwarstwowej PP,PE o gramaturze 55g/m2,w składzie musi występować warstwa wykonana z folii polietylenowej , rozmiar 45cmx75cm (+/- 5 cm)z możliwością dostosowania, regulacji  otworu                 </t>
  </si>
  <si>
    <t xml:space="preserve">Serweta wyjałowiona , wykonana z włókniny dwuwarstwowej PP,PE o gramaturze  55g/m2,w składzie musi występować warstwa wykonana z folii polietylenowej, nieprzylepna, rozmiar 90cmx130-150cm(+/- 5 cm)     </t>
  </si>
  <si>
    <t>Serweta wyjałowiona , wykonana z włókniny dwuwarstwowej PP,PE o gramaturze 55g/m2,w składzie musi występować warstwa wykonana z folii polietylenowej, nieprzylepna, rozmiar 45cmx75cm(+/- 5 cm)                 </t>
  </si>
  <si>
    <t xml:space="preserve">Zestaw chirurgiczny (spodnie + bluza z krótkim rękawem) niejałowy, wykonany z włókniny SMS o gramaturze min. 35g/m2 Rozmiar S, M, L, XL, XXL. Zamawiający wymaga przedstawienia dokumentów potwierdzających spełnienie wymogów zawartych w SIWZ. </t>
  </si>
  <si>
    <t>Pakiet jałowy kompresów gazowych 17n 12w , opk.=40 szt., rozmiar a 10x10cm,  przewinięte paskiem papierowym po 10 szt.Podwijane brzegi, konfekcjonowane zgodnie z normą EN 14079 o gęstości nici: 100/10 cm (wątek) , 70/10 cm (osnowa)</t>
  </si>
  <si>
    <t xml:space="preserve">Jałowy opatrunek włókninowy o zaokrąglonych rogach z warstwą chłonną , pakowany pojedynczo, a  7,2 cm x 5cm ( klej z syntetycznego kauczuku )      </t>
  </si>
  <si>
    <t>Tampony z gazy w kaształcie kuli z nitką RTG, 13x13 cm (wielkośc orzecha włoskiego), a10szt.Podwójnie zapakowane w opakowanie typu blister,</t>
  </si>
  <si>
    <t xml:space="preserve">4. </t>
  </si>
  <si>
    <t>op.</t>
  </si>
  <si>
    <t>14.</t>
  </si>
  <si>
    <t xml:space="preserve">Prześcieradło 210 x160 cm niesterylne o gramaturze min. 35 g/m2 kolor niebieski lub zielony </t>
  </si>
  <si>
    <t xml:space="preserve">5. </t>
  </si>
  <si>
    <t>15.</t>
  </si>
  <si>
    <t xml:space="preserve">6. </t>
  </si>
  <si>
    <t>Podkład bibułowy w rolce, dwuwarstwowy, 100 podkładów w rozmiarze 50x50 cm</t>
  </si>
  <si>
    <t xml:space="preserve">7. </t>
  </si>
  <si>
    <t xml:space="preserve">8. </t>
  </si>
  <si>
    <t xml:space="preserve">środek zapobiegający parowaniu optyk laparoskopowych , pakowany sterylnie, pojemność min. 5 ml </t>
  </si>
  <si>
    <t>ZADANIE NR 22</t>
  </si>
  <si>
    <t xml:space="preserve">Ochraniacz na obuwie.Opakowanie min. 100 szt. </t>
  </si>
  <si>
    <t xml:space="preserve">Kompresy włókninowe min. 30g/m2 4w 5x5 cm, jałowe, opak. a 2 szt.     </t>
  </si>
  <si>
    <t>1 jałowa serweta pod pośladki  wykonana z laminatu dwuwarstwowego o gramaturze min. 56g/m 113x90 cm w kształcie kieszeni na płyny</t>
  </si>
  <si>
    <t>Sterylny zestaw dla noworodka o składzie:
6 serwetek z włókniny kompresowej 40g/m2 20x25 cm +/- 3 cm
1 Podkład chłonny,nieprzepuszczający wilgoci, wkład chłonny z rozdrobnonej celulozy 60x60cm +/- 5 cm, chłonność min. 1400 ml
1 kocyk flanelowy, kolorowy 75x160cm                                                                       1 czapeczka bawełniana dla noworodka 10x12cm
Zestaw pakowany w torebkę papierowo- foliową zawierający tródzielną etykietę typu tag z dwoma naklejkami do uzupełniania dokumentacji medycznej</t>
  </si>
  <si>
    <t>zamawiający zastrzega sobie możliwość wezwania do przedstawienia karty danych technicznych potwierdzających właściwości wyrobów oraz próbek</t>
  </si>
  <si>
    <t>Serweta wyjałowiona , nieprzylepna  z otworem średnicy 6-8 cm, wykonana z włókniny dwuwarstwowej PP,PE o gramaturze 55g/m2,w składzie musi występować warstwa wykonana z folii polietylenowej , rozmiar 45cmx75cm (+/- 5 cm)                </t>
  </si>
  <si>
    <t>ZADANIE NR 23</t>
  </si>
  <si>
    <t xml:space="preserve">Hypoalergiczny wodoodporny plaster poiniekcyjny, z opatrunkiem absorbcyjnym 5mx4cm dzielony co 2 cm </t>
  </si>
  <si>
    <t>Przylepiec chirurgiczny, wodoodporny z łatwoodklejalnym klejem silikonowym, wykonany z włókniny poliestrowej. Perforowany w równych odstępach  rozmiar 1,9 cmx0,6 m</t>
  </si>
  <si>
    <t>Preparat do ochrony skóry, bez zawartości alkoholu, nafty i wazeliny. Szybowysychający tworząc na skórze oddychającą przeźroczystą błonę. Sterylny i nietoksyczny. W atomizerze  28 ml</t>
  </si>
  <si>
    <t>ZADANIE NR 24</t>
  </si>
  <si>
    <t>Pianka do oczyszczania skóry do użycia zamiast wody i mydła min a 400 ml</t>
  </si>
  <si>
    <t>Fartuch zabiegowy , niesterylny, podfoliowane elementy: przód fartycha na całej długości oraz rękawy, zapinany z tyłu. Rozmiary M,L,XL</t>
  </si>
  <si>
    <t>ZADANIE NR 16</t>
  </si>
  <si>
    <t>Tampony z gazy w kaształcie kuli z nitką RTG, 20x20 cm (wielkość śliwki), a 10szt. Podwójnie zapakowane w opakowanie typu blister.</t>
  </si>
  <si>
    <t>Gaziki do oczyszczania i dezynfekcji skóry przed iniekcjami, nasączone 70% alkoholem izopropylowym, sterylne. Rozmiar gazika 10x6cm. Op. 100 szt.</t>
  </si>
  <si>
    <t>Serweta operacyjna, gazowa, jałowa z elementem RTG min.17 nitek, 4 warstwy, 45x45 cm(+/- 5 cm).Wyrób medyczny klasy II A, reguła 7.Opakowanie a 2 szt. Sterylizacja parą wodną po  praniu technologicznym i praniu wstępnym produktu finalnego, przeszyte na wskos lub w krzyż  (Dołączenie karty technicznej)</t>
  </si>
  <si>
    <t xml:space="preserve">Serweta operacyjna, gazowa, niejałowa z elementem RTG min.17 nitek, 4 warstwy, 45x45 cm(+/- 5 cm).Wyrób medyczny klasy II A, reguła 7.Po  praniu technologicznym i praniu wstępnym produktu finalnego, przeszyte na wskos lub w krzyż. </t>
  </si>
  <si>
    <r>
      <t xml:space="preserve">Zestaw do cięcia cesarskiego w składzie: </t>
    </r>
    <r>
      <rPr>
        <b/>
        <sz val="9"/>
        <color indexed="8"/>
        <rFont val="Times New Roman"/>
        <family val="1"/>
        <charset val="238"/>
      </rPr>
      <t xml:space="preserve">                                                              </t>
    </r>
    <r>
      <rPr>
        <sz val="9"/>
        <color indexed="8"/>
        <rFont val="Times New Roman"/>
        <family val="1"/>
        <charset val="238"/>
      </rPr>
      <t>1 x serweta na stół narzędziowy wzmocniona 190 x 140 (owinięcie zestawu)
1 x serweta na stolik Mayo 145 x 80 cm z padem chłonnym na całej długości, składana teleskopowo
2 x ręcznik celulozowy min. 30 x 33 cm
1 x serweta 2-warstwowa do cięcia cesarskiego 250 x 315 cm z otworem przylepnym, wypełnionym folią 29 x 19 cm oraz ze zintegrowanym workiem do zbiórki płynów 360 stopni
1 x serweta biała włókninowa dla noworodka min. 87 x 90 cm
1 x fartuch chirurgiczny M, SMS PP o gram. Min. 40 g/mkw, szwy ultradźwiękowe, poły zachodzące na siebie, pod szyją kolorowa lamówka ułatwiająca szybką identyfikację rodzaju fartucha; na plecach zapinany na jednoczęściową taśmę umożliwiającą zapięcie w dowolnym miejscu na plecach
2 x fartuch chirurgiczny wzmocniony XL; SMS PP o gram. podstawowej Min. 40 g/mkw, wzmocnienia od środka w rękawach oraz w przedniej części fartucha, szwy ultradźwiękowe, poły zachodzące na siebie, pod szyją kolorowa lamówka ułatwiająca szybką identyfikację rodzaju fartucha; na plecach zapinany na jednoczęściową taśmę umożliwiającą zapięcie w dowolnym miejscu na plecach
1 x para rękawic chirurgicznych lateksowych 6,5 (bezpudrowe)
40 x kompres z gazy z RTG 10 x 10 cm, 12 warstw 17 nitek
4 x chusta z gazy z RTG 45 x 45 cm z trokiem, biała, po wstępnym praniu
1 x dren do ssaka 20 CH 300 cm
1 x ostrze do skalpela nr 20
Zestawy zgodne z EN 13795 1-3 .Zestawy muszą posiadać informację o dacie ważności i nr serii oraz nr katalogowym w postaci min. 2 naklejek do umieszczenia na karcie pacjenta; Zestawy do transportu umieszczone w 2 opakowaniach transportowych. Serwety 2 warstwowe   na całej powierzchni PP+PE o gramaturze nie mniejszej niż 55g/mkw i chłonności  nie mniejszej niż 155 ml/m2 potwierdzone certyfikatem z niezależnego laboratorium. Bez zawartości wiskozy i celulozy. W każdym zestawie z materiałem gazowym z RTG wymaga się umieszczenia min. 2 sterylnych naklejek z wymienionym materiałem z RTG dla pielęgniarki czystej. Lista komponentów w j.polskim. Klasa palności materiału serwet – I.
zamawiający prosi o próbki - mogą być niesterylne</t>
    </r>
  </si>
  <si>
    <t>Jednorazowy wzmocniony, jałowy, pełnobarierowy fartuch chirurgiczny do długich zabiegów, wykonany z włókniny polipropylenowej typu SMS . Gramatura minimum 40 g/m. Rękaw zakończony elastycznym mankietem z dzianiy, tylne części fatrucha zachodzą na siebie, a troki umiejscowione w kartoniku umozliwiają zawiązanie ich zgodnie z procedurami postepowania aseptycznego, dodatkowe wzmocnienie w części przedniej i w rękawach o gramaturze 38 g/m (wzmocnienie mocowane na całejpowierzchni od wewnątrz fartucha).  Zapinane  przy szyi za pomocą jednoczęściowej  taśmy wielokrotnego użytku z możliwościa mocowania w dowolnej części na plecach.. Pod szyją kolorowa lamówka ułatwiająca szybką identyfikację rodzaju fartucha.  „Szwy” fartucha są wykonane metodą ultradźwiękową. Paski do wiązania wykonane są z poliamidu. Fartuch jest niepalny, topi się w kontakcie z ogniem. Fartuch jest pakowany serwetę włókninową  wraz z 2 sztukami ręczników. Każdy fartuch musi posiadać informacje o dacie ważności i nr serii w postaci naklejki do umieszczenia na karcie pacjenta.   Fartuchy spełniają wymogi jakościowe Normy Europejskiej PN EN 13 795 – 1, -2, -3 dla materiałów o podwyższonym poziomie ryzyka w obszarze krytycznym. Podwójne opakowanie transportowe. Rozmiary(M,L,XL,).</t>
  </si>
  <si>
    <t xml:space="preserve"> Jednorazowy, jałowy,pełnobarierowy fartuch chirurgiczny  wykonany z włókniny polipropylenowej typu SMS  „Szwy” fartucha są wykonane metodą ultradźwiękową. Mankiety fartucha wykonane są z poliestru. Paski do wiązania wykonane są z poliamidu. Fartuch jest niepalny, topi się w kontakcie z ogniem. Fartuch jw trzech rozmiarach (M, L, XL) .Fartuchy spełniają wymogi jakościowe Normy Europejskiej PN EN 13 795 – 1, -2, -3 dla materiałów standardowych w obszarze krytycznym.  Gramatura minimum 40g/m. Rękaw zakończony elastycznym mankietem z dzianiy, tylne części fatrucha zachodzą na siebie, a troki umiejscowione w kartoniku umozliwiają zawiązanie ich zgodnie z procedurami postepowania aseptycznego. Zapinane  przy szyi za pomocą jednoczęściowej  taśmy wielokrotnego użytku z możliwościa mocowania w dowolnej części na plecach. Pod szyją kolorowa lamówka ułatwiająca szybką identyfikację rodzaju fartucha. Pakowane w serwetę włókninową wraz z 2 sztukami ręczników. Podwójne opakowanie transportowe.  Każdy fartuch musi posiadać informacje o dacie ważności i nr serii w postaci naklejki do umieszczenia na karcie pacjenta. </t>
  </si>
  <si>
    <t xml:space="preserve">Sterylny zestaw wykonany z dwuwarstwowej pełnobarierowej włókniny PP/PE (zgodnie z EN 13795 1,2,3) o gramaturze  55g/m2 i chłonności 155 ml/m2 potwierdzone badaniem niezależnego laboratorium .  Minimalny skład zestawu:            1 serweta na stolik narzędziowy 140 x 190 cm ze wzmocnieniem , 1obłożenie stolika Mayo złożone teleskopowo  80x145 cm, 1 samoprzylepna serweta operacyjna 175x200 cm  1 samoprzylepna serweta operacyjna 150x240cm       2 samoprzylepne serwety operacyjne 75x90cm,   4 ręczniki celulozowe  35x33 cm, 1 taśma samoprzylepna  10 x 50 cm. Podwójne opakowanie transportowe.   . Klej na serwetach nie szerszy niż 2,5 cm. Klasa palności I. Zamawiający wymaga przedstawienia dokumentów potwierdzających spełnienie wymogów zawartych w SIWZ. Próbka za żądanie Zamawiającego. </t>
  </si>
  <si>
    <t>Miseczka jałowa jednorazowa, plastikowa, okrągła 500 ml. Opakowanie transportowe nie większe niż 50 szt. Każda miseczka powinna zawierać naklejkę do dokumentacji</t>
  </si>
  <si>
    <t>Higieniczne skarpetki jednorazowe białe, ze ściągaczem bez pięty w rozmiarze uniwersalnym. Wykonane ze 100% poliamidu bez zawartości lateksu. Pakowane a 600 szt. Chłonące pot i nie śliskie</t>
  </si>
  <si>
    <t xml:space="preserve">zestaw </t>
  </si>
  <si>
    <t xml:space="preserve">op. </t>
  </si>
  <si>
    <t xml:space="preserve">Jałowy zestaw do wkłucia centralnego o składzie: 4x  tupfer gazowy wielkości śliwki ze 100%gazy bawełniany dwudziestonitkowej, 1x plastikowe kleszczyki 14 cm, 1 x plastikowa penseta 12,5 cm, 1 x strzykawka Luer Lock trzyczęściowa, 1 x igła iniekcyjna 0,8 x 40 mm, 1 x ostrz do obcinania szwów zakrzywione, 6,5 cm, zapakowane, 1x samoprzylepny przźroczysty opatrunek 10x15 cm z filii poliuretanowej zapakowany, 6x kompres gazowy 7,5 x 7,5 cm 17 nitek 8-warstw ze 100% bawełnianej gazy higroskopijnej, 1x imadło chirurgiczne Derf 13 cm, 1 x nieprzylepna serweta 45x75 cm PP+PE 55g/m2, 1 x serweta 45 x 75 cm dwuczęściowa otwór przylepny regulowany PP+PE 55 g/m2, 1 x igła iniekcyjna 1,2 x 40 mm, Zestaw zapakowany w opakowanie typu twardy blister w kształcie tacki zdwoma   wgłębieniami. Na opakowaniu samoprzylepna naklejka do wklejanie do dokumentacji pacjenta. </t>
  </si>
  <si>
    <t>Cienki opatrunek z pianki poliuretanowej z warstwą kontaktową Safetac, przeznaczony do ran suchych i z małym wysiękiem.powierzchownych, bez cech infekcji,  we wszystkich fazach gojenia rany. W  rozmiarze 17,5x17,5 cm</t>
  </si>
  <si>
    <t xml:space="preserve">Roztwór do szybkiego czyszczenia, nawilżania i płukania ostrych, przewlekłych i zanieczyszczonych ran oraz oparzeń 1 i 2 stopnia. Środka konserwujący -  kwas podchlorawy (HOCL). Ph 7,5. Pojemnośc 250 ml. </t>
  </si>
  <si>
    <t>Przeciwbakteryjny opatrunek piankowy z siarczanem srebra z warstwą kontaktową Safetac. Do stosowania leczenia ran z małym i średnim wysiękiem.  W  rozmiarze 17,5x17,5 cm</t>
  </si>
  <si>
    <t xml:space="preserve">Jałowy opatrunek włókninowy o zaokrąglonych rogach z warstwą chłonną , pakowany pojedynczo, a 6cmx10cm ( klej z syntetycznego kauczuku )      </t>
  </si>
  <si>
    <t xml:space="preserve">Sterylny, przeźroczysty, hydrokoloidowy żel do leczenia ran głębokich z martwicą suchą lub rozpływną. Czas utrzymywania na ranie do 7 dni a w przypadku  ran zakażonych do 3 dni.Opakowanie jednostkowe  15 g +/-5g. </t>
  </si>
  <si>
    <t>Aerozol do usuwania przylepca. Pojemnośc 50 ml</t>
  </si>
  <si>
    <t>Tampony z celulozy, niejałowe na rolce 4x5cm +/- 0,5 cm,  opk.a 500szt</t>
  </si>
  <si>
    <t xml:space="preserve">Kompresy włókninowe 40g/m2 4w 10x20 cm, jałowe, opak. a 2 szt.     </t>
  </si>
  <si>
    <t xml:space="preserve">Sterylny opatrunek specjalistyczny w technologii Hydrofiber zawierający dwie warstwy włókien karboksymetylocelulozy sodowej impregnowanych 1,2% srebra jonowego. Pochłanijący duże ilości wysięku oraz bakterii z rany, wytwarzający miękki, spójny żel, który dokładnie przylega do powierzchni rany, utrzymuące wilgoć i wspomaga  usuwanie z rany tkanki marwticzej. Rozmiar 15x15 cm </t>
  </si>
  <si>
    <t xml:space="preserve">Sterylny opatrunek hydrokoloidowy, przylepny,  półprzeźroczysty, wodoodporny, do zastosowania jako opatrunek pierwotny lub wtórny, do ran o małym, umiarkowanym wysięku i w końcowym etapie gojenia. Wymiary 7,5x7,5 cm </t>
  </si>
  <si>
    <t xml:space="preserve">Sterylny opatrunek hydrokoloidowy, przylepny,  półprzeźroczysty, wodoodporny, do zastosowania jako opatrunek pierwotny lub wtórny, do ran o małym, umiarkowanym wysięku i w końcowym etapie gojenia. Wymiary 10x10 cm </t>
  </si>
  <si>
    <t>Plaster z folii poliuretanowej  do kaniuli  6-9cm</t>
  </si>
  <si>
    <t xml:space="preserve">ZADANIE NR 10 </t>
  </si>
  <si>
    <t>ZADANIE NR 12</t>
  </si>
  <si>
    <t>Jałowy zestaw do cewnikowania pęcherza moczowego o składzie 1x serweta nieprzylepna barierowa z włókniny PP+PE o rozmiarze 45x75 cm o gramaturze 55g/m2 stanowiąca owinięcie zestawu, 4xtupfer gazowy wielkości śliwki ze 100%gazy bawełniany dwudziestonitkowej, rozmiar po rozwinieciu 20x20cm +/- 1,5 cm, 1xżel nawilżajacy 2,7 g w saszetce - niemineralny, obojętny nietłusty hydrofilny oraz płynny, 1xstrzykawka z wodą destylowana i gliceryna 10 ml, 5xkompres gazowy 7,5x7,5 cm 17 nitek 8 wartswze 100% gazy bawełnianej higroskopijnej, 1x serweta nieprzylepna barierowa z włókniny PP+PE55g/m2 w rozmiarze 60x60 cm z centralnym otworem i rozcięciem od otworu do boku serwety, 1x plastikowe kleszczyki 14 cm, 1x plastikowa penseta do opatrunków 12,5 cm, 1 para nitrylowych rękawic diagnostycznych bezpudrowych, rozmiar M w wywiniętym mankietem. Zestaw zapakowany w opakowanie typu twardy blister w kształcie tacki z jednym wgłębieniem, która może służyć jako nerka. Na opakowaniu samoprzylepna nakljka do wklejanie do dokumentacji pacjenta</t>
  </si>
  <si>
    <t>Sterylny zestaw do cewnikowania podstawowy o składzie:
- Serweta dwuwarstwowa podfoliowana bibułowo-foliowa o gramaturze 42g/m2 50x60cm do rozłożenia zestawu
- Serweta dwuwarstwowa podfoliowana  bibułowo-foliowa o gramaturze 42g/m2 50x60cm z otworem o średnicy 5cm i rozcięciem
- Rękawice lateksowe rozmiar M – 1 para
- Tupfery z gazy 17-nitkowej  20x20cm kule o min. Gramaturze 23g/m2 – 6szt
- Pęseta plastikowa 13cm
Opakowanie typu twardy blister dwukomorowy.  Zestaw sterylizowany tlenkiem etylenu lub parą wodną. Procesy sterylizacji zwalidowane zgodnie z normamą PN-EN ISO 11135-1, wymagane jest przedstawienie raportu procesu walidacji. Na etykiecie znajduje się znak CE, LOT. Nazwa zestawu na etykiecie w języku polskim. Zestaw biozgodny zgodnie z normą 10993-1 i ISO 10993-7. Zaznaczony kierunek otwierania, wskaźnik sterylizacji na opakowaniu. Min. 2 samoprzylepne etykiety TAG do dokumentacji medycznej.</t>
  </si>
  <si>
    <t xml:space="preserve">Sterylny zestaw do usuwania szwów (opakowanie typu twardy blister trójkomorowy) o składzie:
- Tupfery z gazy 17-nitkowej 20x20cm kule o min gramaturze 23g/m2 – 6szt
- Rękawice lateksowe rozmiar M – 1 para
- Pęseta plastikowa 13cm
- Ostrze Stitch Cutter 11cm do szwów
Opakowanie typu twardy blister trójkomorowy.  Zestaw sterylizowany tlenkiem etylenu lub parą wodną. Procesy sterylizacji zwalidowane zgodnie z normamą PN-EN ISO 11135-1, wymagane jest przedstawienie raportu procesu walidacji. Na etykiecie znajduje się znak CE, LOT. Nazwa zestawu na etykiecie w języku polskim. Zestaw biozgodny zgodnie z normą 10993-1 i ISO 10993-7. Zaznaczony kierunek otwierania, wskaźnik sterylizacji na opakowaniu. Min. 2 samoprzylepne etykiety TAG do dokumentacji medycznej.
</t>
  </si>
  <si>
    <t>ZADANIE NR 17</t>
  </si>
  <si>
    <t>Podkład z możliwością przenoszenia pacjenta do 150 kg, z wkładem chłonnym zawierajacym superabsorbent, umożliwiajacy trwałe zatrzymanie płynu w rdzeniu w rozmiarze 210 x 80 cm (wkład chłonny 200 x 60) w kolorze białym, przyjazny dla skóry, z gładkim wkładem chłonnym pokryty włókniną PP, wzmocniony co umożliwia przenoszenie pacjenta do 150 kg. zapewnia trwałe zatrzymanie bakterii, w tym MRSA, E. Coli, redukuje zapach, antyelektrostatyczny, do stosowania w warunkach bloku operacyjnego</t>
  </si>
  <si>
    <t xml:space="preserve">Hydroaktywny, jałowy opatrunek z pianki poliuretanowej   rozmiar- 10 x 10cm. +/_ 3 cm samoprzylepny na wszystkich brzegach </t>
  </si>
  <si>
    <t xml:space="preserve">Sterylny opatrunek hydrokoloidowy do stosowania w  leczeniu ran ostrych i przewlekłych na różnych etapach gojenia, zapewniając wilgotne środowisko leczenia i pochłanianie wysięku, działając na zasadzie opatrunku hydroaktywnego.Aktywuje autolityczne oczyszczanie i chroni nowo powstałe komórki przed zanieczyszczeniem oraz chroni skórę przed maceracją.
Do stosowania w ranie przez okres kilku dni, do tygodnia. Rozmiar 10x10 cm </t>
  </si>
  <si>
    <t xml:space="preserve">Jałowy zestaw do zabiegów brzusznych o składzie: 1xserweta dwuwarstwowa 150x200cm (owinięcie zestawu), 1x serweta na stolik Mayo 80x145cm, składana teleskopowo, pad chłonny na całej długości, folia piaskowana, 1x serweta do zabiegów brzusznych dwuwarstwowa 260x395 cm (kształt T), z oknem wypełnionym folią chirurgiczną 32x32 cm, ze zintegrowanym uchwytem rzepowym do kabli, workiem do zbiórki płynów 360 stopni ze sztywnikiem z gąbki, 1x fartuch chirurgiczny M, PP typu SMS, 40g/m2, szwy ultradźwiękowe, poły zachodzące na siebie, mankiety 100% poliester, pod szyją kolorowa lamówka pozwalająca na szybka identyfikację rodzajy fartucha, zapinany na jednoczęściową wielorazowa taśmę umożliwiająca zapięcie w dowolnym miejscu na plecach, 2x fartuch chirurgiczny wzmocniony XL, wzmocnienie od środka w rękawach do łokcia oraz na klatce piersiowej od wewnątrz min 38g/m2,  PP typu SMS, 40g/m2, szwy ultradźwiękowe, poły zachodzące na siebie, mankiety 100% poliester, pod szyją kolorowa lamówka pozwalająca na szybka identyfikację rodzajy fartucha, zapinany na jednoczęściową wielorazowa taśmę umożliwiająca zapięcie w dowolnym miejscu na plecach, 4x ręcznik celulozowy min 30x33 cm, 1x taśma przylepna 10x50 cm, 4x chusta brzuszna z gazy z czipem RTg 45x45 cm, czterowarstwowa 20 nitek, z tasiemką po praniu technologicznym i praniu wstępnym produktu finalnego, 40x kompres z gazy RTG 10x10cm 12 warstw, 17 nitek, 1xostrze do skalpela nr 20, 2xrękawica chirurgiczna nr 6,5 lateksowa bezpudrowa AQL 0,65 białko mniej niż 30 mg/g mikrochropowata brązowa zgodna z EN 455 oraz środek ochrony osobistej zgodnie z EN 374 w najwyższej klasie, 1x miseczka plasyikowa okrągła 500ml niebieska, 1x dren do ssaka 300cm 25CH z łącznikami antyzagięciowymi obustronnie, 1x końcówka do ssaka zakrzywiona, z rączką, 24CH, bez VC, cztery otwory boczne. Serwety zgodne z normą EN 13 795  1,2,3 w zakresie parametrów podwyższonej funkcjonalności. Serwety dwuwarstwowe min 50g/m2, PP+PE, bez wiskozy i celulozy. Absorbcja laminatu PP+PE nie mniej niż 155ml/m2 w strefie wzmocnionej potwierdzone certfikatem niezależnego laboratorium. Klasa palności I. Każdy zestaw z min 2 naklejkami do dokumentacji  zLOT, FEF oraz data ważności . Do transportu zestaw pakowany w 2 opakowania transportowe. wymaga się certyfikatu walidacji wydanego przez zewnętrzna jednostkę certyfikujacą. </t>
  </si>
  <si>
    <t xml:space="preserve">Jałowy zestaw do znieczulenia bezprzewodowego w składzie: 1x nieprzylepna serweta 75x90 cm,PP+PE 55g/m2, 1x plastikowe kleszczyki 14 cm, 6x tupfer gazowy wielkości śliwki ze 100%gazy bawełniany dwudziestonitkowej, 1x serweta o rozmiarze 75x90 cm z centralnym otworem i przylepnym krótszym brzegiem PP+PE 50g/m2, 1x strzykawka Luer Lock 5 ml za pakowana, 1x igła iniekcyjna 0,7x30 mm (zapakowana), 1 x igła iniekcyjna 1,2 x 40 mm zapakowana, 1x opatrunek przylepny z warstwą chłonną 7,2 cm x 5 cm. Zestaw zapakowany w opakowanie typu twardy blister w kształcie tacki z trzema  wgłębieniami. Na opakowaniu samoprzylepna naklejka do wklejanie do dokumentacji pacjenta. </t>
  </si>
  <si>
    <t>ZADANIE NR 25</t>
  </si>
  <si>
    <t>Pieluchomajtki dla dorosłych, chłonność co najmniej :  rozmiar S- 1600 ml, M- 2300ml , L- 2600 ml, wykonane z laminatu paroprzepuszczalnego na całej powierzchni, posiadające co najmniej dwie pary  przylepcorzepów oraz co najmniej jeden elastyczny ściągacz taliowy, oraz elastyczne  falbanki zabezpieczające przed przeciekaniem (skierowane do wewnątrz lub na zewnątrz), Rozmiar S,M,L</t>
  </si>
  <si>
    <t xml:space="preserve">Jałowy opatrunek z siatki bawełnianej, pokrytej maścią bez substancji czynnych, pakowany pojedynczo , a 10cm x 20cm       </t>
  </si>
</sst>
</file>

<file path=xl/styles.xml><?xml version="1.0" encoding="utf-8"?>
<styleSheet xmlns="http://schemas.openxmlformats.org/spreadsheetml/2006/main">
  <numFmts count="4">
    <numFmt numFmtId="44" formatCode="_-* #,##0.00\ &quot;zł&quot;_-;\-* #,##0.00\ &quot;zł&quot;_-;_-* &quot;-&quot;??\ &quot;zł&quot;_-;_-@_-"/>
    <numFmt numFmtId="164" formatCode="\ #,##0.00&quot; zł &quot;;\-#,##0.00&quot; zł &quot;;&quot; -&quot;#&quot; zł &quot;;@\ "/>
    <numFmt numFmtId="165" formatCode="#,##0.00&quot; zł&quot;"/>
    <numFmt numFmtId="166" formatCode="_-* #,##0.00\ [$zł-415]_-;\-* #,##0.00\ [$zł-415]_-;_-* &quot;-&quot;??\ [$zł-415]_-;_-@_-"/>
  </numFmts>
  <fonts count="11">
    <font>
      <sz val="11"/>
      <color theme="1"/>
      <name val="Calibri"/>
      <family val="2"/>
      <charset val="238"/>
      <scheme val="minor"/>
    </font>
    <font>
      <sz val="9"/>
      <color indexed="8"/>
      <name val="Times New Roman"/>
      <family val="1"/>
      <charset val="238"/>
    </font>
    <font>
      <sz val="9"/>
      <name val="Times New Roman"/>
      <family val="1"/>
      <charset val="238"/>
    </font>
    <font>
      <i/>
      <sz val="9"/>
      <color indexed="12"/>
      <name val="Times New Roman"/>
      <family val="1"/>
      <charset val="238"/>
    </font>
    <font>
      <b/>
      <sz val="9"/>
      <color indexed="8"/>
      <name val="Times New Roman"/>
      <family val="1"/>
      <charset val="238"/>
    </font>
    <font>
      <i/>
      <sz val="9"/>
      <color indexed="8"/>
      <name val="Times New Roman"/>
      <family val="1"/>
      <charset val="238"/>
    </font>
    <font>
      <i/>
      <sz val="9"/>
      <color indexed="10"/>
      <name val="Times New Roman"/>
      <family val="1"/>
      <charset val="238"/>
    </font>
    <font>
      <sz val="11"/>
      <color theme="1"/>
      <name val="Calibri"/>
      <family val="2"/>
      <charset val="238"/>
      <scheme val="minor"/>
    </font>
    <font>
      <sz val="9"/>
      <color theme="1"/>
      <name val="Times New Roman"/>
      <family val="1"/>
      <charset val="238"/>
    </font>
    <font>
      <sz val="9"/>
      <color rgb="FFFF0000"/>
      <name val="Times New Roman"/>
      <family val="1"/>
      <charset val="238"/>
    </font>
    <font>
      <b/>
      <sz val="9"/>
      <color theme="1"/>
      <name val="Times New Roman"/>
      <family val="1"/>
      <charset val="238"/>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hair">
        <color indexed="8"/>
      </left>
      <right style="hair">
        <color indexed="8"/>
      </right>
      <top/>
      <bottom/>
      <diagonal/>
    </border>
  </borders>
  <cellStyleXfs count="3">
    <xf numFmtId="0" fontId="0" fillId="0" borderId="0"/>
    <xf numFmtId="9" fontId="7" fillId="0" borderId="0" applyFont="0" applyFill="0" applyBorder="0" applyAlignment="0" applyProtection="0"/>
    <xf numFmtId="44" fontId="7" fillId="0" borderId="0" applyFont="0" applyFill="0" applyBorder="0" applyAlignment="0" applyProtection="0"/>
  </cellStyleXfs>
  <cellXfs count="155">
    <xf numFmtId="0" fontId="0" fillId="0" borderId="0" xfId="0"/>
    <xf numFmtId="0" fontId="1" fillId="0" borderId="1" xfId="0" applyFont="1" applyBorder="1" applyAlignment="1">
      <alignment horizontal="center" vertical="center" wrapText="1"/>
    </xf>
    <xf numFmtId="44" fontId="1" fillId="0" borderId="1" xfId="2" applyFont="1" applyBorder="1" applyAlignment="1">
      <alignment vertical="center" wrapText="1"/>
    </xf>
    <xf numFmtId="9" fontId="2" fillId="0" borderId="1" xfId="1" applyFont="1" applyBorder="1" applyAlignment="1">
      <alignment horizontal="center" vertical="center" wrapText="1"/>
    </xf>
    <xf numFmtId="3"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Fill="1" applyBorder="1" applyAlignment="1">
      <alignment vertical="center" wrapText="1"/>
    </xf>
    <xf numFmtId="3" fontId="2" fillId="0" borderId="1" xfId="0" applyNumberFormat="1" applyFont="1" applyBorder="1" applyAlignment="1">
      <alignment horizontal="center" vertical="center" wrapText="1"/>
    </xf>
    <xf numFmtId="44" fontId="1" fillId="0" borderId="1" xfId="2" applyFont="1" applyFill="1" applyBorder="1" applyAlignment="1" applyProtection="1">
      <alignment horizontal="right" vertical="center" wrapText="1"/>
    </xf>
    <xf numFmtId="165" fontId="1" fillId="0" borderId="1" xfId="0" applyNumberFormat="1" applyFont="1" applyBorder="1" applyAlignment="1">
      <alignment vertical="center" wrapText="1"/>
    </xf>
    <xf numFmtId="0" fontId="2" fillId="0" borderId="1" xfId="0" applyFont="1" applyBorder="1" applyAlignment="1">
      <alignment vertical="center" wrapText="1"/>
    </xf>
    <xf numFmtId="2" fontId="1" fillId="0" borderId="1" xfId="0" applyNumberFormat="1" applyFont="1" applyBorder="1" applyAlignment="1">
      <alignment vertical="center" wrapText="1"/>
    </xf>
    <xf numFmtId="9" fontId="1" fillId="0" borderId="1" xfId="0" applyNumberFormat="1" applyFont="1" applyBorder="1" applyAlignment="1">
      <alignment vertical="center" wrapText="1"/>
    </xf>
    <xf numFmtId="0" fontId="4" fillId="0" borderId="1" xfId="0" applyFont="1" applyBorder="1" applyAlignment="1">
      <alignment vertical="center" wrapText="1"/>
    </xf>
    <xf numFmtId="2" fontId="4" fillId="0" borderId="1" xfId="0" applyNumberFormat="1" applyFont="1" applyBorder="1" applyAlignment="1">
      <alignment vertical="center" wrapText="1"/>
    </xf>
    <xf numFmtId="0" fontId="1" fillId="0" borderId="1" xfId="0" applyFont="1" applyFill="1" applyBorder="1" applyAlignment="1">
      <alignment vertical="center" wrapText="1"/>
    </xf>
    <xf numFmtId="3" fontId="6"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center" vertical="center" wrapText="1"/>
    </xf>
    <xf numFmtId="44" fontId="4" fillId="0" borderId="1" xfId="0" applyNumberFormat="1" applyFont="1" applyBorder="1" applyAlignment="1">
      <alignment vertical="center" wrapText="1"/>
    </xf>
    <xf numFmtId="0" fontId="1" fillId="0" borderId="2" xfId="0" applyFont="1" applyBorder="1" applyAlignment="1">
      <alignment vertical="top" wrapText="1"/>
    </xf>
    <xf numFmtId="0" fontId="4" fillId="3" borderId="2" xfId="0" applyFont="1" applyFill="1" applyBorder="1" applyAlignment="1">
      <alignment vertical="top" wrapText="1"/>
    </xf>
    <xf numFmtId="0" fontId="1" fillId="0" borderId="2" xfId="0" applyFont="1" applyBorder="1" applyAlignment="1">
      <alignment horizontal="center" vertical="top" wrapText="1"/>
    </xf>
    <xf numFmtId="2" fontId="1" fillId="0" borderId="2" xfId="0" applyNumberFormat="1" applyFont="1" applyBorder="1" applyAlignment="1">
      <alignment vertical="top" wrapText="1"/>
    </xf>
    <xf numFmtId="0" fontId="1" fillId="0" borderId="0" xfId="0" applyFont="1" applyAlignment="1">
      <alignment vertical="top" wrapText="1"/>
    </xf>
    <xf numFmtId="0" fontId="4" fillId="2" borderId="1" xfId="0" applyFont="1" applyFill="1" applyBorder="1" applyAlignment="1">
      <alignment horizontal="center" vertical="top" wrapText="1"/>
    </xf>
    <xf numFmtId="2" fontId="4" fillId="2"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44" fontId="1" fillId="0" borderId="1" xfId="2" applyFont="1" applyBorder="1" applyAlignment="1">
      <alignment vertical="top" wrapText="1"/>
    </xf>
    <xf numFmtId="9" fontId="2" fillId="0" borderId="1" xfId="1" applyFont="1" applyBorder="1" applyAlignment="1">
      <alignment horizontal="center" vertical="top" wrapText="1"/>
    </xf>
    <xf numFmtId="3" fontId="3" fillId="0" borderId="1" xfId="0" applyNumberFormat="1" applyFont="1" applyBorder="1" applyAlignment="1">
      <alignment horizontal="center" vertical="top" wrapText="1"/>
    </xf>
    <xf numFmtId="0" fontId="1" fillId="0" borderId="0" xfId="0" applyFont="1" applyFill="1" applyBorder="1" applyAlignment="1">
      <alignment vertical="top"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44" fontId="1" fillId="0" borderId="3" xfId="2" applyFont="1" applyBorder="1" applyAlignment="1">
      <alignment vertical="center" wrapText="1"/>
    </xf>
    <xf numFmtId="9" fontId="2" fillId="0" borderId="3" xfId="1" applyFont="1" applyBorder="1" applyAlignment="1">
      <alignment horizontal="center" vertical="center" wrapText="1"/>
    </xf>
    <xf numFmtId="3" fontId="3" fillId="0" borderId="3" xfId="0" applyNumberFormat="1"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44" fontId="1" fillId="0" borderId="0" xfId="2" applyFont="1" applyBorder="1" applyAlignment="1">
      <alignment vertical="center" wrapText="1"/>
    </xf>
    <xf numFmtId="9" fontId="2" fillId="0" borderId="0" xfId="1" applyFont="1" applyBorder="1" applyAlignment="1">
      <alignment horizontal="center" vertical="center" wrapText="1"/>
    </xf>
    <xf numFmtId="0" fontId="4" fillId="0" borderId="0" xfId="0" applyFont="1" applyBorder="1" applyAlignment="1">
      <alignment vertical="center" wrapText="1"/>
    </xf>
    <xf numFmtId="2" fontId="1" fillId="0" borderId="0" xfId="0" applyNumberFormat="1" applyFont="1" applyBorder="1" applyAlignment="1">
      <alignment vertical="center" wrapText="1"/>
    </xf>
    <xf numFmtId="9" fontId="1" fillId="0" borderId="0" xfId="0" applyNumberFormat="1" applyFont="1" applyBorder="1" applyAlignment="1">
      <alignment vertical="center" wrapText="1"/>
    </xf>
    <xf numFmtId="166" fontId="1" fillId="0" borderId="1" xfId="0" applyNumberFormat="1" applyFont="1" applyBorder="1" applyAlignment="1">
      <alignment vertical="center" wrapText="1"/>
    </xf>
    <xf numFmtId="166" fontId="4" fillId="0" borderId="1" xfId="0" applyNumberFormat="1" applyFont="1" applyBorder="1" applyAlignment="1">
      <alignment vertical="center" wrapText="1"/>
    </xf>
    <xf numFmtId="2" fontId="1" fillId="0" borderId="3" xfId="0" applyNumberFormat="1" applyFont="1" applyBorder="1" applyAlignment="1">
      <alignment vertical="center" wrapText="1"/>
    </xf>
    <xf numFmtId="9" fontId="1" fillId="0" borderId="3" xfId="0" applyNumberFormat="1" applyFont="1" applyBorder="1" applyAlignment="1">
      <alignment vertical="center" wrapText="1"/>
    </xf>
    <xf numFmtId="3" fontId="3" fillId="0" borderId="0" xfId="0" applyNumberFormat="1" applyFont="1" applyBorder="1" applyAlignment="1">
      <alignment horizontal="center" vertical="center" wrapText="1"/>
    </xf>
    <xf numFmtId="0" fontId="1" fillId="0" borderId="0" xfId="0" applyFont="1" applyBorder="1" applyAlignment="1">
      <alignment vertical="top" wrapText="1"/>
    </xf>
    <xf numFmtId="0" fontId="1" fillId="0" borderId="1" xfId="0" applyFont="1" applyBorder="1" applyAlignment="1">
      <alignment horizontal="left" vertical="top" wrapText="1"/>
    </xf>
    <xf numFmtId="44" fontId="1" fillId="0" borderId="0" xfId="2" applyFont="1" applyBorder="1" applyAlignment="1">
      <alignment horizontal="center" vertical="center" wrapText="1"/>
    </xf>
    <xf numFmtId="0" fontId="4" fillId="0" borderId="1" xfId="0" applyFont="1" applyBorder="1" applyAlignment="1">
      <alignment vertical="top" wrapText="1"/>
    </xf>
    <xf numFmtId="44" fontId="1" fillId="4" borderId="1" xfId="2" applyFont="1" applyFill="1" applyBorder="1" applyAlignment="1">
      <alignment horizontal="center" vertical="center" wrapText="1"/>
    </xf>
    <xf numFmtId="44" fontId="1" fillId="4" borderId="0" xfId="2" applyFont="1" applyFill="1" applyBorder="1" applyAlignment="1">
      <alignment horizontal="center" vertical="center" wrapText="1"/>
    </xf>
    <xf numFmtId="44" fontId="4" fillId="0" borderId="1" xfId="2" applyFont="1" applyBorder="1" applyAlignment="1">
      <alignment horizontal="center" vertical="center" wrapText="1"/>
    </xf>
    <xf numFmtId="0" fontId="8" fillId="0" borderId="1" xfId="0" applyFont="1" applyBorder="1" applyAlignment="1">
      <alignment horizontal="center" vertical="center"/>
    </xf>
    <xf numFmtId="9" fontId="8" fillId="0" borderId="1" xfId="0" applyNumberFormat="1" applyFont="1" applyBorder="1" applyAlignment="1">
      <alignment horizontal="center" vertical="center"/>
    </xf>
    <xf numFmtId="0" fontId="8" fillId="0" borderId="3" xfId="0" applyFont="1" applyBorder="1" applyAlignment="1">
      <alignment horizontal="left" vertical="top" wrapText="1"/>
    </xf>
    <xf numFmtId="0" fontId="8" fillId="0" borderId="3" xfId="0" applyFont="1" applyBorder="1" applyAlignment="1">
      <alignment horizontal="center" vertical="center"/>
    </xf>
    <xf numFmtId="9" fontId="8" fillId="0" borderId="3" xfId="0" applyNumberFormat="1" applyFont="1" applyBorder="1" applyAlignment="1">
      <alignment horizontal="center" vertical="center"/>
    </xf>
    <xf numFmtId="44" fontId="8" fillId="0" borderId="1" xfId="0" applyNumberFormat="1" applyFont="1" applyBorder="1" applyAlignment="1">
      <alignment horizontal="center" vertical="center"/>
    </xf>
    <xf numFmtId="44" fontId="8" fillId="0" borderId="1" xfId="0" applyNumberFormat="1" applyFont="1" applyBorder="1"/>
    <xf numFmtId="166" fontId="8" fillId="0" borderId="1" xfId="0" applyNumberFormat="1" applyFont="1" applyBorder="1"/>
    <xf numFmtId="9" fontId="2" fillId="0" borderId="1" xfId="1" applyFont="1" applyBorder="1" applyAlignment="1">
      <alignment horizontal="center" wrapText="1"/>
    </xf>
    <xf numFmtId="0" fontId="8" fillId="0" borderId="1" xfId="0" applyFont="1" applyBorder="1" applyAlignment="1">
      <alignment horizontal="center"/>
    </xf>
    <xf numFmtId="44" fontId="1" fillId="0" borderId="1" xfId="2" applyFont="1" applyBorder="1" applyAlignment="1">
      <alignment wrapText="1"/>
    </xf>
    <xf numFmtId="164" fontId="2" fillId="0" borderId="1" xfId="2" applyNumberFormat="1" applyFont="1" applyFill="1" applyBorder="1" applyAlignment="1" applyProtection="1">
      <alignment horizontal="center" vertical="center" wrapText="1"/>
    </xf>
    <xf numFmtId="0" fontId="1" fillId="0" borderId="1" xfId="0" applyFont="1" applyBorder="1" applyAlignment="1">
      <alignment vertical="center"/>
    </xf>
    <xf numFmtId="0" fontId="1" fillId="0" borderId="4" xfId="0" applyFont="1" applyBorder="1" applyAlignment="1">
      <alignment vertical="center"/>
    </xf>
    <xf numFmtId="44" fontId="8" fillId="0" borderId="1" xfId="2" applyFont="1" applyBorder="1" applyAlignment="1">
      <alignment horizontal="center" vertical="center"/>
    </xf>
    <xf numFmtId="0" fontId="8" fillId="0" borderId="1" xfId="0" applyFont="1" applyBorder="1"/>
    <xf numFmtId="0" fontId="1" fillId="0" borderId="0" xfId="0" applyFont="1" applyBorder="1" applyAlignment="1">
      <alignment vertical="center"/>
    </xf>
    <xf numFmtId="0" fontId="2" fillId="0" borderId="0" xfId="0" applyFont="1" applyFill="1" applyBorder="1" applyAlignment="1">
      <alignment vertical="center" wrapText="1"/>
    </xf>
    <xf numFmtId="0" fontId="2" fillId="0" borderId="0" xfId="0" applyFont="1" applyBorder="1" applyAlignment="1">
      <alignment horizontal="center" vertical="center" wrapText="1"/>
    </xf>
    <xf numFmtId="3" fontId="2" fillId="0" borderId="0" xfId="0" applyNumberFormat="1" applyFont="1" applyBorder="1" applyAlignment="1">
      <alignment horizontal="center" vertical="center" wrapText="1"/>
    </xf>
    <xf numFmtId="164" fontId="2" fillId="0" borderId="0" xfId="2" applyNumberFormat="1" applyFont="1" applyFill="1" applyBorder="1" applyAlignment="1" applyProtection="1">
      <alignment horizontal="center" vertical="center" wrapText="1"/>
    </xf>
    <xf numFmtId="166" fontId="1" fillId="0" borderId="0" xfId="0" applyNumberFormat="1" applyFont="1" applyBorder="1" applyAlignment="1">
      <alignment vertical="center" wrapText="1"/>
    </xf>
    <xf numFmtId="0" fontId="8" fillId="0" borderId="1" xfId="0" applyFont="1" applyBorder="1" applyAlignment="1">
      <alignment wrapText="1"/>
    </xf>
    <xf numFmtId="0" fontId="8" fillId="0" borderId="1" xfId="0" applyFont="1" applyBorder="1" applyAlignment="1">
      <alignment vertical="top" wrapText="1"/>
    </xf>
    <xf numFmtId="0" fontId="2" fillId="0" borderId="1" xfId="0" applyFont="1" applyBorder="1" applyAlignment="1">
      <alignment vertical="top" wrapText="1"/>
    </xf>
    <xf numFmtId="0" fontId="8" fillId="0" borderId="0" xfId="0" applyFont="1" applyBorder="1"/>
    <xf numFmtId="44" fontId="8" fillId="0" borderId="3" xfId="2" applyFont="1" applyBorder="1" applyAlignment="1">
      <alignment horizontal="center" vertical="center"/>
    </xf>
    <xf numFmtId="44" fontId="1" fillId="0" borderId="5" xfId="2" applyFont="1" applyBorder="1" applyAlignment="1">
      <alignment vertical="center" wrapText="1"/>
    </xf>
    <xf numFmtId="0" fontId="5" fillId="0" borderId="3" xfId="0" applyFont="1" applyBorder="1" applyAlignment="1">
      <alignment horizontal="center" vertical="center" wrapText="1"/>
    </xf>
    <xf numFmtId="0" fontId="8" fillId="0" borderId="6" xfId="0" applyFont="1" applyBorder="1" applyAlignment="1">
      <alignment wrapText="1"/>
    </xf>
    <xf numFmtId="0" fontId="4" fillId="2" borderId="3" xfId="0" applyFont="1" applyFill="1" applyBorder="1" applyAlignment="1">
      <alignment horizontal="center" vertical="center" wrapText="1"/>
    </xf>
    <xf numFmtId="0" fontId="8" fillId="0" borderId="6" xfId="0" applyFont="1" applyBorder="1" applyAlignment="1">
      <alignment vertical="top"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3" fontId="2" fillId="0" borderId="3" xfId="0" applyNumberFormat="1" applyFont="1" applyBorder="1" applyAlignment="1">
      <alignment horizontal="center" vertical="center" wrapText="1"/>
    </xf>
    <xf numFmtId="44" fontId="1" fillId="0" borderId="3" xfId="2" applyFont="1" applyFill="1" applyBorder="1" applyAlignment="1" applyProtection="1">
      <alignment horizontal="right" vertical="center" wrapText="1"/>
    </xf>
    <xf numFmtId="0" fontId="2" fillId="0" borderId="4" xfId="0" applyFont="1" applyBorder="1" applyAlignment="1">
      <alignment horizontal="left" vertical="center" wrapText="1"/>
    </xf>
    <xf numFmtId="0" fontId="1" fillId="0" borderId="7" xfId="0" applyFont="1" applyBorder="1" applyAlignment="1">
      <alignment vertical="center"/>
    </xf>
    <xf numFmtId="0" fontId="1" fillId="0" borderId="3" xfId="0" applyFon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8" fillId="0" borderId="0" xfId="0" applyFont="1"/>
    <xf numFmtId="0" fontId="9" fillId="4" borderId="0" xfId="0" applyFont="1" applyFill="1"/>
    <xf numFmtId="44" fontId="8" fillId="0" borderId="0" xfId="0" applyNumberFormat="1" applyFont="1"/>
    <xf numFmtId="0" fontId="8" fillId="4" borderId="0" xfId="0" applyFont="1" applyFill="1"/>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166" fontId="2" fillId="0" borderId="7" xfId="0" applyNumberFormat="1" applyFont="1" applyBorder="1" applyAlignment="1">
      <alignment horizontal="right" vertical="center" wrapText="1"/>
    </xf>
    <xf numFmtId="9" fontId="2" fillId="0" borderId="7" xfId="1" applyFont="1" applyBorder="1" applyAlignment="1">
      <alignment horizontal="center" wrapText="1"/>
    </xf>
    <xf numFmtId="2" fontId="2" fillId="0" borderId="10" xfId="0" applyNumberFormat="1" applyFont="1" applyBorder="1" applyAlignment="1">
      <alignment horizontal="right" vertical="center"/>
    </xf>
    <xf numFmtId="2" fontId="2" fillId="0" borderId="0" xfId="0" applyNumberFormat="1" applyFont="1" applyBorder="1" applyAlignment="1">
      <alignment horizontal="right" vertical="center"/>
    </xf>
    <xf numFmtId="2" fontId="2" fillId="0" borderId="0" xfId="0" applyNumberFormat="1" applyFont="1" applyBorder="1" applyAlignment="1">
      <alignment horizontal="right" vertical="center" wrapText="1"/>
    </xf>
    <xf numFmtId="0" fontId="8" fillId="0" borderId="1" xfId="0" applyFont="1" applyBorder="1" applyAlignment="1">
      <alignment vertical="center"/>
    </xf>
    <xf numFmtId="0" fontId="2" fillId="0" borderId="4" xfId="0" applyFont="1" applyBorder="1" applyAlignment="1">
      <alignment horizontal="center" vertical="center" wrapText="1"/>
    </xf>
    <xf numFmtId="2" fontId="2" fillId="0" borderId="4" xfId="0" applyNumberFormat="1" applyFont="1" applyBorder="1" applyAlignment="1">
      <alignment horizontal="right" vertical="center" wrapText="1"/>
    </xf>
    <xf numFmtId="9" fontId="2" fillId="0" borderId="4" xfId="0" applyNumberFormat="1" applyFont="1" applyBorder="1" applyAlignment="1">
      <alignment horizontal="right" vertical="center" wrapText="1"/>
    </xf>
    <xf numFmtId="2" fontId="2" fillId="0" borderId="1" xfId="0" applyNumberFormat="1" applyFont="1" applyBorder="1" applyAlignment="1">
      <alignment horizontal="right" vertical="center"/>
    </xf>
    <xf numFmtId="0" fontId="8" fillId="0" borderId="1" xfId="0" applyFont="1" applyBorder="1" applyAlignment="1">
      <alignment horizontal="justify" vertical="top"/>
    </xf>
    <xf numFmtId="0" fontId="2" fillId="0" borderId="11" xfId="0" applyFont="1" applyBorder="1" applyAlignment="1">
      <alignment horizontal="center" vertical="center" wrapText="1"/>
    </xf>
    <xf numFmtId="0" fontId="8" fillId="0" borderId="3" xfId="0" applyFont="1" applyBorder="1" applyAlignment="1">
      <alignment horizontal="justify" vertical="top"/>
    </xf>
    <xf numFmtId="0" fontId="2" fillId="0" borderId="12" xfId="0" applyFont="1" applyBorder="1" applyAlignment="1">
      <alignment horizontal="center" vertical="center" wrapText="1"/>
    </xf>
    <xf numFmtId="2" fontId="2" fillId="0" borderId="7" xfId="0" applyNumberFormat="1" applyFont="1" applyBorder="1" applyAlignment="1">
      <alignment horizontal="right" vertical="center" wrapText="1"/>
    </xf>
    <xf numFmtId="9" fontId="2" fillId="0" borderId="7" xfId="0" applyNumberFormat="1" applyFont="1" applyBorder="1" applyAlignment="1">
      <alignment horizontal="right" vertical="center" wrapText="1"/>
    </xf>
    <xf numFmtId="2" fontId="2" fillId="0" borderId="3" xfId="0" applyNumberFormat="1" applyFont="1" applyBorder="1" applyAlignment="1">
      <alignment horizontal="right" vertical="center"/>
    </xf>
    <xf numFmtId="2" fontId="2" fillId="0" borderId="1" xfId="0" applyNumberFormat="1" applyFont="1" applyBorder="1" applyAlignment="1">
      <alignment horizontal="right" vertical="center" wrapText="1"/>
    </xf>
    <xf numFmtId="9" fontId="2" fillId="0" borderId="1" xfId="0" applyNumberFormat="1" applyFont="1" applyBorder="1" applyAlignment="1">
      <alignment horizontal="right" vertical="center" wrapText="1"/>
    </xf>
    <xf numFmtId="0" fontId="8" fillId="0" borderId="0" xfId="0" applyFont="1" applyBorder="1" applyAlignment="1">
      <alignment horizontal="left"/>
    </xf>
    <xf numFmtId="0" fontId="8" fillId="0" borderId="0" xfId="0" applyFont="1" applyBorder="1" applyAlignment="1">
      <alignment horizontal="justify" vertical="top"/>
    </xf>
    <xf numFmtId="9" fontId="2" fillId="0" borderId="0" xfId="0" applyNumberFormat="1" applyFont="1" applyBorder="1" applyAlignment="1">
      <alignment horizontal="right" vertical="center" wrapText="1"/>
    </xf>
    <xf numFmtId="0" fontId="8" fillId="0" borderId="0" xfId="0" applyFont="1" applyAlignment="1">
      <alignment wrapText="1"/>
    </xf>
    <xf numFmtId="166" fontId="1" fillId="0" borderId="3" xfId="0" applyNumberFormat="1" applyFont="1" applyBorder="1" applyAlignment="1">
      <alignment vertical="center" wrapText="1"/>
    </xf>
    <xf numFmtId="0" fontId="8" fillId="0" borderId="0" xfId="0" applyFont="1" applyAlignment="1">
      <alignment horizontal="center"/>
    </xf>
    <xf numFmtId="0" fontId="2" fillId="0" borderId="4" xfId="0" applyFont="1" applyBorder="1" applyAlignment="1">
      <alignment vertical="top" wrapText="1"/>
    </xf>
    <xf numFmtId="0" fontId="2" fillId="0" borderId="1" xfId="0" applyFont="1" applyBorder="1"/>
    <xf numFmtId="0" fontId="2" fillId="0" borderId="4" xfId="0" applyFont="1" applyBorder="1" applyAlignment="1">
      <alignment horizontal="center" vertical="center"/>
    </xf>
    <xf numFmtId="0" fontId="2" fillId="0" borderId="11" xfId="0" applyFont="1" applyFill="1" applyBorder="1" applyAlignment="1">
      <alignment horizontal="left" vertical="center" wrapText="1"/>
    </xf>
    <xf numFmtId="0" fontId="1" fillId="0" borderId="13" xfId="0" applyFont="1" applyBorder="1" applyAlignment="1">
      <alignment vertical="top" wrapText="1"/>
    </xf>
    <xf numFmtId="0" fontId="8" fillId="0" borderId="1" xfId="0" applyFont="1" applyBorder="1" applyAlignment="1">
      <alignment horizontal="left"/>
    </xf>
    <xf numFmtId="0" fontId="8" fillId="0" borderId="0" xfId="0" applyFont="1" applyAlignment="1">
      <alignment horizontal="center" wrapText="1"/>
    </xf>
    <xf numFmtId="0" fontId="1" fillId="0" borderId="3" xfId="0" applyFont="1" applyBorder="1" applyAlignment="1">
      <alignment vertical="top" wrapText="1"/>
    </xf>
    <xf numFmtId="0" fontId="10" fillId="0" borderId="1" xfId="0" applyFont="1" applyBorder="1"/>
    <xf numFmtId="0" fontId="4" fillId="0" borderId="1" xfId="0" applyFont="1" applyFill="1" applyBorder="1" applyAlignment="1">
      <alignment vertical="center" wrapText="1"/>
    </xf>
    <xf numFmtId="0" fontId="10" fillId="0" borderId="1" xfId="0" applyFont="1" applyBorder="1" applyAlignment="1">
      <alignment horizontal="left" vertical="top" wrapText="1"/>
    </xf>
    <xf numFmtId="0" fontId="10" fillId="0" borderId="6" xfId="0" applyFont="1" applyBorder="1" applyAlignment="1"/>
    <xf numFmtId="0" fontId="10" fillId="0" borderId="6" xfId="0" applyFont="1" applyBorder="1" applyAlignment="1">
      <alignment wrapText="1"/>
    </xf>
    <xf numFmtId="44" fontId="1" fillId="0" borderId="1" xfId="2" applyNumberFormat="1" applyFont="1" applyBorder="1" applyAlignment="1">
      <alignment vertical="center" wrapText="1"/>
    </xf>
    <xf numFmtId="0" fontId="4" fillId="0" borderId="0" xfId="0" applyFont="1" applyFill="1" applyBorder="1" applyAlignment="1">
      <alignment vertical="center" wrapText="1"/>
    </xf>
    <xf numFmtId="44" fontId="8" fillId="0" borderId="0" xfId="0" applyNumberFormat="1" applyFont="1" applyBorder="1"/>
    <xf numFmtId="0" fontId="4" fillId="0" borderId="0" xfId="0" applyFont="1" applyBorder="1" applyAlignment="1">
      <alignment vertical="top" wrapText="1"/>
    </xf>
  </cellXfs>
  <cellStyles count="3">
    <cellStyle name="Normalny" xfId="0" builtinId="0"/>
    <cellStyle name="Procentowy" xfId="1" builtinId="5"/>
    <cellStyle name="Walutowy" xfId="2" builtin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M270"/>
  <sheetViews>
    <sheetView tabSelected="1" zoomScaleNormal="100" workbookViewId="0">
      <selection activeCell="A189" sqref="A189:XFD189"/>
    </sheetView>
  </sheetViews>
  <sheetFormatPr defaultRowHeight="12"/>
  <cols>
    <col min="1" max="1" width="5" style="104" customWidth="1"/>
    <col min="2" max="2" width="3.5703125" style="104" customWidth="1"/>
    <col min="3" max="3" width="4.28515625" style="104" customWidth="1"/>
    <col min="4" max="4" width="61.140625" style="104" customWidth="1"/>
    <col min="5" max="5" width="5.5703125" style="104" customWidth="1"/>
    <col min="6" max="6" width="7.7109375" style="104" customWidth="1"/>
    <col min="7" max="7" width="12" style="104" customWidth="1"/>
    <col min="8" max="8" width="6" style="104" customWidth="1"/>
    <col min="9" max="9" width="15.140625" style="104" customWidth="1"/>
    <col min="10" max="10" width="21.28515625" style="104" customWidth="1"/>
    <col min="11" max="11" width="15.140625" style="104" customWidth="1"/>
    <col min="12" max="16384" width="9.140625" style="104"/>
  </cols>
  <sheetData>
    <row r="3" spans="2:10">
      <c r="C3" s="25"/>
      <c r="D3" s="26" t="s">
        <v>3</v>
      </c>
      <c r="E3" s="27"/>
      <c r="F3" s="27"/>
      <c r="G3" s="28"/>
      <c r="H3" s="25"/>
      <c r="I3" s="25"/>
      <c r="J3" s="29"/>
    </row>
    <row r="4" spans="2:10" ht="36">
      <c r="C4" s="30" t="s">
        <v>4</v>
      </c>
      <c r="D4" s="30" t="s">
        <v>5</v>
      </c>
      <c r="E4" s="30" t="s">
        <v>6</v>
      </c>
      <c r="F4" s="30" t="s">
        <v>7</v>
      </c>
      <c r="G4" s="31" t="s">
        <v>8</v>
      </c>
      <c r="H4" s="30" t="s">
        <v>9</v>
      </c>
      <c r="I4" s="30" t="s">
        <v>10</v>
      </c>
      <c r="J4" s="32" t="s">
        <v>46</v>
      </c>
    </row>
    <row r="5" spans="2:10" ht="24">
      <c r="B5" s="105"/>
      <c r="C5" s="33" t="s">
        <v>11</v>
      </c>
      <c r="D5" s="10" t="s">
        <v>90</v>
      </c>
      <c r="E5" s="10" t="s">
        <v>17</v>
      </c>
      <c r="F5" s="10">
        <v>400</v>
      </c>
      <c r="G5" s="16"/>
      <c r="H5" s="3">
        <v>0.08</v>
      </c>
      <c r="I5" s="151">
        <f>F5*G5*1.08</f>
        <v>0</v>
      </c>
      <c r="J5" s="37"/>
    </row>
    <row r="6" spans="2:10">
      <c r="D6" s="38"/>
      <c r="I6" s="106"/>
    </row>
    <row r="7" spans="2:10">
      <c r="C7" s="25"/>
      <c r="D7" s="26" t="s">
        <v>31</v>
      </c>
    </row>
    <row r="8" spans="2:10" ht="36">
      <c r="C8" s="5" t="s">
        <v>4</v>
      </c>
      <c r="D8" s="5" t="s">
        <v>5</v>
      </c>
      <c r="E8" s="5" t="s">
        <v>6</v>
      </c>
      <c r="F8" s="5" t="s">
        <v>7</v>
      </c>
      <c r="G8" s="6" t="s">
        <v>8</v>
      </c>
      <c r="H8" s="5" t="s">
        <v>9</v>
      </c>
      <c r="I8" s="5" t="s">
        <v>10</v>
      </c>
      <c r="J8" s="7" t="s">
        <v>46</v>
      </c>
    </row>
    <row r="9" spans="2:10">
      <c r="C9" s="1" t="s">
        <v>11</v>
      </c>
      <c r="D9" s="10" t="s">
        <v>19</v>
      </c>
      <c r="E9" s="1" t="s">
        <v>17</v>
      </c>
      <c r="F9" s="1">
        <v>6000</v>
      </c>
      <c r="G9" s="2"/>
      <c r="H9" s="3">
        <v>0.08</v>
      </c>
      <c r="I9" s="2">
        <f t="shared" ref="I9:I16" si="0">1.08*(F9*G9)</f>
        <v>0</v>
      </c>
      <c r="J9" s="4"/>
    </row>
    <row r="10" spans="2:10">
      <c r="C10" s="1" t="s">
        <v>12</v>
      </c>
      <c r="D10" s="10" t="s">
        <v>16</v>
      </c>
      <c r="E10" s="1" t="s">
        <v>17</v>
      </c>
      <c r="F10" s="1">
        <v>5000</v>
      </c>
      <c r="G10" s="2"/>
      <c r="H10" s="3">
        <v>0.08</v>
      </c>
      <c r="I10" s="2">
        <f t="shared" si="0"/>
        <v>0</v>
      </c>
      <c r="J10" s="4"/>
    </row>
    <row r="11" spans="2:10">
      <c r="C11" s="1" t="s">
        <v>13</v>
      </c>
      <c r="D11" s="10" t="s">
        <v>21</v>
      </c>
      <c r="E11" s="1" t="s">
        <v>17</v>
      </c>
      <c r="F11" s="1">
        <v>250</v>
      </c>
      <c r="G11" s="2"/>
      <c r="H11" s="3">
        <v>0.08</v>
      </c>
      <c r="I11" s="2">
        <f t="shared" si="0"/>
        <v>0</v>
      </c>
      <c r="J11" s="4"/>
    </row>
    <row r="12" spans="2:10" ht="24">
      <c r="C12" s="1" t="s">
        <v>15</v>
      </c>
      <c r="D12" s="14" t="s">
        <v>23</v>
      </c>
      <c r="E12" s="1" t="s">
        <v>17</v>
      </c>
      <c r="F12" s="1">
        <v>1500</v>
      </c>
      <c r="G12" s="2"/>
      <c r="H12" s="3">
        <v>0.08</v>
      </c>
      <c r="I12" s="2">
        <f t="shared" si="0"/>
        <v>0</v>
      </c>
      <c r="J12" s="4"/>
    </row>
    <row r="13" spans="2:10" ht="31.5" customHeight="1">
      <c r="C13" s="1" t="s">
        <v>18</v>
      </c>
      <c r="D13" s="14" t="s">
        <v>96</v>
      </c>
      <c r="E13" s="1" t="s">
        <v>17</v>
      </c>
      <c r="F13" s="1">
        <v>400</v>
      </c>
      <c r="G13" s="2"/>
      <c r="H13" s="3">
        <v>0.08</v>
      </c>
      <c r="I13" s="2">
        <f t="shared" si="0"/>
        <v>0</v>
      </c>
      <c r="J13" s="4"/>
    </row>
    <row r="14" spans="2:10" ht="24">
      <c r="C14" s="1" t="s">
        <v>20</v>
      </c>
      <c r="D14" s="10" t="s">
        <v>83</v>
      </c>
      <c r="E14" s="1" t="s">
        <v>17</v>
      </c>
      <c r="F14" s="1">
        <v>200</v>
      </c>
      <c r="G14" s="2"/>
      <c r="H14" s="3">
        <v>0.08</v>
      </c>
      <c r="I14" s="2">
        <f t="shared" si="0"/>
        <v>0</v>
      </c>
      <c r="J14" s="4"/>
    </row>
    <row r="15" spans="2:10" ht="24">
      <c r="C15" s="1" t="s">
        <v>22</v>
      </c>
      <c r="D15" s="10" t="s">
        <v>39</v>
      </c>
      <c r="E15" s="1" t="s">
        <v>17</v>
      </c>
      <c r="F15" s="1">
        <v>250</v>
      </c>
      <c r="G15" s="2"/>
      <c r="H15" s="3">
        <v>0.08</v>
      </c>
      <c r="I15" s="2">
        <f t="shared" si="0"/>
        <v>0</v>
      </c>
      <c r="J15" s="4"/>
    </row>
    <row r="16" spans="2:10" ht="24">
      <c r="C16" s="1" t="s">
        <v>24</v>
      </c>
      <c r="D16" s="10" t="s">
        <v>40</v>
      </c>
      <c r="E16" s="1" t="s">
        <v>17</v>
      </c>
      <c r="F16" s="1">
        <v>50</v>
      </c>
      <c r="G16" s="2"/>
      <c r="H16" s="3">
        <v>0.08</v>
      </c>
      <c r="I16" s="2">
        <f t="shared" si="0"/>
        <v>0</v>
      </c>
      <c r="J16" s="4"/>
    </row>
    <row r="17" spans="3:10">
      <c r="C17" s="78"/>
      <c r="D17" s="147" t="s">
        <v>67</v>
      </c>
      <c r="E17" s="78"/>
      <c r="F17" s="78"/>
      <c r="G17" s="78"/>
      <c r="H17" s="78"/>
      <c r="I17" s="69">
        <f>SUM(I9:I16)</f>
        <v>0</v>
      </c>
      <c r="J17" s="78"/>
    </row>
    <row r="19" spans="3:10">
      <c r="C19" s="25"/>
      <c r="D19" s="26" t="s">
        <v>35</v>
      </c>
    </row>
    <row r="20" spans="3:10" ht="36">
      <c r="C20" s="5" t="s">
        <v>4</v>
      </c>
      <c r="D20" s="5" t="s">
        <v>5</v>
      </c>
      <c r="E20" s="5" t="s">
        <v>6</v>
      </c>
      <c r="F20" s="5" t="s">
        <v>7</v>
      </c>
      <c r="G20" s="6" t="s">
        <v>8</v>
      </c>
      <c r="H20" s="5" t="s">
        <v>9</v>
      </c>
      <c r="I20" s="5" t="s">
        <v>10</v>
      </c>
      <c r="J20" s="7" t="s">
        <v>46</v>
      </c>
    </row>
    <row r="21" spans="3:10" ht="36">
      <c r="C21" s="76" t="s">
        <v>71</v>
      </c>
      <c r="D21" s="10" t="s">
        <v>82</v>
      </c>
      <c r="E21" s="1" t="s">
        <v>17</v>
      </c>
      <c r="F21" s="1">
        <v>8000</v>
      </c>
      <c r="G21" s="2"/>
      <c r="H21" s="3">
        <v>0.08</v>
      </c>
      <c r="I21" s="2">
        <f t="shared" ref="I21:I28" si="1">1.08*(F21*G21)</f>
        <v>0</v>
      </c>
      <c r="J21" s="4"/>
    </row>
    <row r="22" spans="3:10" ht="24">
      <c r="C22" s="76" t="s">
        <v>72</v>
      </c>
      <c r="D22" s="10" t="s">
        <v>29</v>
      </c>
      <c r="E22" s="1" t="s">
        <v>17</v>
      </c>
      <c r="F22" s="1">
        <v>6000</v>
      </c>
      <c r="G22" s="2"/>
      <c r="H22" s="3">
        <v>0.08</v>
      </c>
      <c r="I22" s="2">
        <f t="shared" si="1"/>
        <v>0</v>
      </c>
      <c r="J22" s="4"/>
    </row>
    <row r="23" spans="3:10">
      <c r="C23" s="76" t="s">
        <v>73</v>
      </c>
      <c r="D23" s="10" t="s">
        <v>70</v>
      </c>
      <c r="E23" s="1" t="s">
        <v>17</v>
      </c>
      <c r="F23" s="1">
        <v>200</v>
      </c>
      <c r="G23" s="2"/>
      <c r="H23" s="3">
        <v>0.08</v>
      </c>
      <c r="I23" s="2">
        <f t="shared" si="1"/>
        <v>0</v>
      </c>
      <c r="J23" s="18"/>
    </row>
    <row r="24" spans="3:10" ht="24" customHeight="1">
      <c r="C24" s="76" t="s">
        <v>119</v>
      </c>
      <c r="D24" s="10" t="s">
        <v>122</v>
      </c>
      <c r="E24" s="1" t="s">
        <v>37</v>
      </c>
      <c r="F24" s="1">
        <v>3000</v>
      </c>
      <c r="G24" s="2"/>
      <c r="H24" s="3">
        <v>0.08</v>
      </c>
      <c r="I24" s="2">
        <f t="shared" si="1"/>
        <v>0</v>
      </c>
      <c r="J24" s="18"/>
    </row>
    <row r="25" spans="3:10" ht="24" customHeight="1">
      <c r="C25" s="76" t="s">
        <v>123</v>
      </c>
      <c r="D25" s="10" t="s">
        <v>66</v>
      </c>
      <c r="E25" s="1" t="s">
        <v>17</v>
      </c>
      <c r="F25" s="1">
        <v>20000</v>
      </c>
      <c r="G25" s="16"/>
      <c r="H25" s="17">
        <v>0.23</v>
      </c>
      <c r="I25" s="2">
        <f t="shared" si="1"/>
        <v>0</v>
      </c>
      <c r="J25" s="18"/>
    </row>
    <row r="26" spans="3:10" ht="24" customHeight="1">
      <c r="C26" s="76" t="s">
        <v>125</v>
      </c>
      <c r="D26" s="34" t="s">
        <v>38</v>
      </c>
      <c r="E26" s="33" t="s">
        <v>0</v>
      </c>
      <c r="F26" s="33">
        <v>1100</v>
      </c>
      <c r="G26" s="35"/>
      <c r="H26" s="36">
        <v>0.08</v>
      </c>
      <c r="I26" s="35">
        <f t="shared" si="1"/>
        <v>0</v>
      </c>
      <c r="J26" s="18"/>
    </row>
    <row r="27" spans="3:10" ht="24" customHeight="1">
      <c r="C27" s="76" t="s">
        <v>127</v>
      </c>
      <c r="D27" s="34" t="s">
        <v>1</v>
      </c>
      <c r="E27" s="33" t="s">
        <v>2</v>
      </c>
      <c r="F27" s="33">
        <v>40</v>
      </c>
      <c r="G27" s="35"/>
      <c r="H27" s="36">
        <v>0.08</v>
      </c>
      <c r="I27" s="35">
        <f t="shared" si="1"/>
        <v>0</v>
      </c>
      <c r="J27" s="18"/>
    </row>
    <row r="28" spans="3:10" ht="24" customHeight="1">
      <c r="C28" s="76" t="s">
        <v>128</v>
      </c>
      <c r="D28" s="34" t="s">
        <v>58</v>
      </c>
      <c r="E28" s="33" t="s">
        <v>14</v>
      </c>
      <c r="F28" s="33">
        <v>500</v>
      </c>
      <c r="G28" s="35"/>
      <c r="H28" s="36">
        <v>0.08</v>
      </c>
      <c r="I28" s="35">
        <f t="shared" si="1"/>
        <v>0</v>
      </c>
      <c r="J28" s="18"/>
    </row>
    <row r="29" spans="3:10">
      <c r="C29" s="76"/>
      <c r="D29" s="18" t="s">
        <v>67</v>
      </c>
      <c r="E29" s="1"/>
      <c r="F29" s="1"/>
      <c r="G29" s="2"/>
      <c r="H29" s="3"/>
      <c r="I29" s="2">
        <f>SUM(I21:I28)</f>
        <v>0</v>
      </c>
      <c r="J29" s="18"/>
    </row>
    <row r="30" spans="3:10">
      <c r="C30" s="79"/>
      <c r="D30" s="44"/>
      <c r="E30" s="45"/>
      <c r="F30" s="45"/>
      <c r="G30" s="46"/>
      <c r="H30" s="47"/>
      <c r="I30" s="46"/>
      <c r="J30" s="48"/>
    </row>
    <row r="31" spans="3:10">
      <c r="C31" s="79"/>
      <c r="D31" s="44"/>
      <c r="E31" s="45"/>
      <c r="F31" s="45"/>
      <c r="G31" s="46"/>
      <c r="H31" s="47"/>
      <c r="I31" s="46"/>
      <c r="J31" s="48"/>
    </row>
    <row r="32" spans="3:10">
      <c r="C32" s="79"/>
      <c r="D32" s="44"/>
      <c r="E32" s="45"/>
      <c r="F32" s="45"/>
      <c r="G32" s="46"/>
      <c r="H32" s="47"/>
      <c r="I32" s="46"/>
      <c r="J32" s="48"/>
    </row>
    <row r="33" spans="1:10">
      <c r="C33" s="79"/>
      <c r="D33" s="44"/>
      <c r="E33" s="45"/>
      <c r="F33" s="45"/>
      <c r="G33" s="46"/>
      <c r="H33" s="47"/>
      <c r="I33" s="46"/>
      <c r="J33" s="48"/>
    </row>
    <row r="34" spans="1:10">
      <c r="A34" s="104" t="s">
        <v>87</v>
      </c>
      <c r="C34" s="25"/>
      <c r="D34" s="26" t="s">
        <v>41</v>
      </c>
    </row>
    <row r="35" spans="1:10" ht="36">
      <c r="C35" s="5" t="s">
        <v>4</v>
      </c>
      <c r="D35" s="5" t="s">
        <v>5</v>
      </c>
      <c r="E35" s="5" t="s">
        <v>6</v>
      </c>
      <c r="F35" s="5" t="s">
        <v>7</v>
      </c>
      <c r="G35" s="6" t="s">
        <v>8</v>
      </c>
      <c r="H35" s="5" t="s">
        <v>9</v>
      </c>
      <c r="I35" s="5" t="s">
        <v>10</v>
      </c>
      <c r="J35" s="7" t="s">
        <v>46</v>
      </c>
    </row>
    <row r="36" spans="1:10" ht="28.5" customHeight="1">
      <c r="C36" s="76" t="s">
        <v>11</v>
      </c>
      <c r="D36" s="10" t="s">
        <v>28</v>
      </c>
      <c r="E36" s="1" t="s">
        <v>17</v>
      </c>
      <c r="F36" s="1">
        <v>8000</v>
      </c>
      <c r="G36" s="73"/>
      <c r="H36" s="3">
        <v>0.08</v>
      </c>
      <c r="I36" s="2">
        <f>1.08*(F36*G36)</f>
        <v>0</v>
      </c>
      <c r="J36" s="75"/>
    </row>
    <row r="37" spans="1:10" ht="60">
      <c r="C37" s="100" t="s">
        <v>12</v>
      </c>
      <c r="D37" s="65" t="s">
        <v>182</v>
      </c>
      <c r="E37" s="66" t="s">
        <v>37</v>
      </c>
      <c r="F37" s="66">
        <v>5000</v>
      </c>
      <c r="G37" s="89"/>
      <c r="H37" s="67">
        <v>0.08</v>
      </c>
      <c r="I37" s="2">
        <f>1.08*(F37*G37)</f>
        <v>0</v>
      </c>
      <c r="J37" s="101"/>
    </row>
    <row r="38" spans="1:10">
      <c r="C38" s="75"/>
      <c r="D38" s="148" t="s">
        <v>67</v>
      </c>
      <c r="E38" s="63"/>
      <c r="F38" s="63"/>
      <c r="G38" s="63"/>
      <c r="H38" s="64"/>
      <c r="I38" s="68">
        <f>SUM(I36:I37)</f>
        <v>0</v>
      </c>
      <c r="J38" s="75"/>
    </row>
    <row r="39" spans="1:10">
      <c r="C39" s="79"/>
      <c r="D39" s="44"/>
      <c r="E39" s="45"/>
      <c r="F39" s="45"/>
      <c r="G39" s="46"/>
      <c r="H39" s="47"/>
      <c r="I39" s="46"/>
      <c r="J39" s="79"/>
    </row>
    <row r="42" spans="1:10" ht="22.5" customHeight="1"/>
    <row r="43" spans="1:10">
      <c r="C43" s="25"/>
      <c r="D43" s="26" t="s">
        <v>42</v>
      </c>
    </row>
    <row r="44" spans="1:10" ht="36">
      <c r="C44" s="5" t="s">
        <v>4</v>
      </c>
      <c r="D44" s="5" t="s">
        <v>5</v>
      </c>
      <c r="E44" s="5" t="s">
        <v>6</v>
      </c>
      <c r="F44" s="5" t="s">
        <v>7</v>
      </c>
      <c r="G44" s="6" t="s">
        <v>8</v>
      </c>
      <c r="H44" s="5" t="s">
        <v>9</v>
      </c>
      <c r="I44" s="5" t="s">
        <v>10</v>
      </c>
      <c r="J44" s="7" t="s">
        <v>46</v>
      </c>
    </row>
    <row r="45" spans="1:10" ht="24">
      <c r="C45" s="1" t="s">
        <v>11</v>
      </c>
      <c r="D45" s="20" t="s">
        <v>110</v>
      </c>
      <c r="E45" s="1" t="s">
        <v>94</v>
      </c>
      <c r="F45" s="1">
        <v>550</v>
      </c>
      <c r="G45" s="2"/>
      <c r="H45" s="3">
        <v>0.08</v>
      </c>
      <c r="I45" s="2">
        <f t="shared" ref="I45:I57" si="2">1.08*(F45*G45)</f>
        <v>0</v>
      </c>
      <c r="J45" s="4"/>
    </row>
    <row r="46" spans="1:10" ht="36">
      <c r="C46" s="1" t="s">
        <v>12</v>
      </c>
      <c r="D46" s="20" t="s">
        <v>116</v>
      </c>
      <c r="E46" s="1" t="s">
        <v>94</v>
      </c>
      <c r="F46" s="1">
        <v>850</v>
      </c>
      <c r="G46" s="2"/>
      <c r="H46" s="3">
        <v>0.08</v>
      </c>
      <c r="I46" s="2">
        <f t="shared" si="2"/>
        <v>0</v>
      </c>
      <c r="J46" s="4"/>
    </row>
    <row r="47" spans="1:10" ht="24">
      <c r="C47" s="1" t="s">
        <v>13</v>
      </c>
      <c r="D47" s="11" t="s">
        <v>111</v>
      </c>
      <c r="E47" s="8" t="s">
        <v>57</v>
      </c>
      <c r="F47" s="8">
        <v>300</v>
      </c>
      <c r="G47" s="2"/>
      <c r="H47" s="3">
        <v>0.08</v>
      </c>
      <c r="I47" s="2">
        <f t="shared" si="2"/>
        <v>0</v>
      </c>
      <c r="J47" s="9"/>
    </row>
    <row r="48" spans="1:10" ht="36">
      <c r="C48" s="1" t="s">
        <v>15</v>
      </c>
      <c r="D48" s="11" t="s">
        <v>98</v>
      </c>
      <c r="E48" s="8" t="s">
        <v>57</v>
      </c>
      <c r="F48" s="8">
        <v>1100</v>
      </c>
      <c r="G48" s="2"/>
      <c r="H48" s="3">
        <v>0.08</v>
      </c>
      <c r="I48" s="2">
        <f t="shared" si="2"/>
        <v>0</v>
      </c>
      <c r="J48" s="9"/>
    </row>
    <row r="49" spans="3:10" ht="24">
      <c r="C49" s="1" t="s">
        <v>18</v>
      </c>
      <c r="D49" s="15" t="s">
        <v>26</v>
      </c>
      <c r="E49" s="8" t="s">
        <v>2</v>
      </c>
      <c r="F49" s="8">
        <v>50</v>
      </c>
      <c r="G49" s="2"/>
      <c r="H49" s="3">
        <v>0.08</v>
      </c>
      <c r="I49" s="2">
        <f t="shared" si="2"/>
        <v>0</v>
      </c>
      <c r="J49" s="4"/>
    </row>
    <row r="50" spans="3:10" ht="24">
      <c r="C50" s="1" t="s">
        <v>20</v>
      </c>
      <c r="D50" s="15" t="s">
        <v>88</v>
      </c>
      <c r="E50" s="8" t="s">
        <v>2</v>
      </c>
      <c r="F50" s="8">
        <v>50</v>
      </c>
      <c r="G50" s="2"/>
      <c r="H50" s="3">
        <v>0.08</v>
      </c>
      <c r="I50" s="2">
        <f t="shared" si="2"/>
        <v>0</v>
      </c>
      <c r="J50" s="4"/>
    </row>
    <row r="51" spans="3:10" ht="48">
      <c r="C51" s="1" t="s">
        <v>22</v>
      </c>
      <c r="D51" s="15" t="s">
        <v>147</v>
      </c>
      <c r="E51" s="1" t="s">
        <v>17</v>
      </c>
      <c r="F51" s="1">
        <v>4000</v>
      </c>
      <c r="G51" s="2"/>
      <c r="H51" s="3">
        <v>0.08</v>
      </c>
      <c r="I51" s="2">
        <f t="shared" si="2"/>
        <v>0</v>
      </c>
      <c r="J51" s="4"/>
    </row>
    <row r="52" spans="3:10" ht="46.5" customHeight="1">
      <c r="C52" s="1" t="s">
        <v>24</v>
      </c>
      <c r="D52" s="15" t="s">
        <v>148</v>
      </c>
      <c r="E52" s="1" t="s">
        <v>37</v>
      </c>
      <c r="F52" s="1">
        <v>500</v>
      </c>
      <c r="G52" s="2"/>
      <c r="H52" s="3">
        <v>0.08</v>
      </c>
      <c r="I52" s="2">
        <f t="shared" si="2"/>
        <v>0</v>
      </c>
      <c r="J52" s="4"/>
    </row>
    <row r="53" spans="3:10" ht="35.25" customHeight="1">
      <c r="C53" s="1" t="s">
        <v>25</v>
      </c>
      <c r="D53" s="34" t="s">
        <v>118</v>
      </c>
      <c r="E53" s="1" t="s">
        <v>37</v>
      </c>
      <c r="F53" s="1">
        <v>2000</v>
      </c>
      <c r="G53" s="60"/>
      <c r="H53" s="3">
        <v>0.08</v>
      </c>
      <c r="I53" s="2">
        <f t="shared" si="2"/>
        <v>0</v>
      </c>
      <c r="J53" s="4"/>
    </row>
    <row r="54" spans="3:10" ht="24">
      <c r="C54" s="1" t="s">
        <v>27</v>
      </c>
      <c r="D54" s="34" t="s">
        <v>145</v>
      </c>
      <c r="E54" s="1" t="s">
        <v>37</v>
      </c>
      <c r="F54" s="1">
        <v>2000</v>
      </c>
      <c r="G54" s="60"/>
      <c r="H54" s="3">
        <v>0.08</v>
      </c>
      <c r="I54" s="2">
        <f t="shared" si="2"/>
        <v>0</v>
      </c>
      <c r="J54" s="4"/>
    </row>
    <row r="55" spans="3:10" ht="16.5" customHeight="1">
      <c r="C55" s="1" t="s">
        <v>33</v>
      </c>
      <c r="D55" s="34" t="s">
        <v>131</v>
      </c>
      <c r="E55" s="1" t="s">
        <v>37</v>
      </c>
      <c r="F55" s="1">
        <v>2000</v>
      </c>
      <c r="G55" s="60"/>
      <c r="H55" s="3">
        <v>0.08</v>
      </c>
      <c r="I55" s="2">
        <f t="shared" si="2"/>
        <v>0</v>
      </c>
      <c r="J55" s="4"/>
    </row>
    <row r="56" spans="3:10" ht="44.25" customHeight="1">
      <c r="C56" s="1" t="s">
        <v>84</v>
      </c>
      <c r="D56" s="34" t="s">
        <v>153</v>
      </c>
      <c r="E56" s="1" t="s">
        <v>37</v>
      </c>
      <c r="F56" s="1">
        <v>300</v>
      </c>
      <c r="G56" s="60"/>
      <c r="H56" s="3">
        <v>0.23</v>
      </c>
      <c r="I56" s="2">
        <f t="shared" si="2"/>
        <v>0</v>
      </c>
      <c r="J56" s="4"/>
    </row>
    <row r="57" spans="3:10" ht="36">
      <c r="C57" s="1" t="s">
        <v>91</v>
      </c>
      <c r="D57" s="34" t="s">
        <v>154</v>
      </c>
      <c r="E57" s="1" t="s">
        <v>37</v>
      </c>
      <c r="F57" s="1">
        <v>600</v>
      </c>
      <c r="G57" s="60"/>
      <c r="H57" s="3">
        <v>0.23</v>
      </c>
      <c r="I57" s="2">
        <f t="shared" si="2"/>
        <v>0</v>
      </c>
      <c r="J57" s="4"/>
    </row>
    <row r="58" spans="3:10">
      <c r="C58" s="1"/>
      <c r="D58" s="59" t="s">
        <v>67</v>
      </c>
      <c r="E58" s="1"/>
      <c r="F58" s="1"/>
      <c r="G58" s="60"/>
      <c r="H58" s="3"/>
      <c r="I58" s="62">
        <f>SUM(I45:I57)</f>
        <v>0</v>
      </c>
      <c r="J58" s="4"/>
    </row>
    <row r="59" spans="3:10">
      <c r="C59" s="45"/>
      <c r="D59" s="56"/>
      <c r="E59" s="45"/>
      <c r="F59" s="45"/>
      <c r="G59" s="61"/>
      <c r="H59" s="47"/>
      <c r="I59" s="58"/>
      <c r="J59" s="55"/>
    </row>
    <row r="60" spans="3:10">
      <c r="C60" s="25"/>
      <c r="D60" s="26" t="s">
        <v>43</v>
      </c>
    </row>
    <row r="61" spans="3:10" ht="36">
      <c r="C61" s="5" t="s">
        <v>4</v>
      </c>
      <c r="D61" s="5" t="s">
        <v>5</v>
      </c>
      <c r="E61" s="5" t="s">
        <v>6</v>
      </c>
      <c r="F61" s="5" t="s">
        <v>7</v>
      </c>
      <c r="G61" s="6" t="s">
        <v>8</v>
      </c>
      <c r="H61" s="5" t="s">
        <v>9</v>
      </c>
      <c r="I61" s="5" t="s">
        <v>10</v>
      </c>
      <c r="J61" s="7" t="s">
        <v>46</v>
      </c>
    </row>
    <row r="62" spans="3:10">
      <c r="C62" s="1" t="s">
        <v>11</v>
      </c>
      <c r="D62" s="10" t="s">
        <v>164</v>
      </c>
      <c r="E62" s="1" t="s">
        <v>68</v>
      </c>
      <c r="F62" s="1">
        <v>600</v>
      </c>
      <c r="G62" s="2"/>
      <c r="H62" s="3">
        <v>0.08</v>
      </c>
      <c r="I62" s="2">
        <f>1.08*(F62*G62)</f>
        <v>0</v>
      </c>
      <c r="J62" s="18"/>
    </row>
    <row r="63" spans="3:10">
      <c r="C63" s="1" t="s">
        <v>12</v>
      </c>
      <c r="D63" s="10" t="s">
        <v>69</v>
      </c>
      <c r="E63" s="1" t="s">
        <v>37</v>
      </c>
      <c r="F63" s="1">
        <v>4</v>
      </c>
      <c r="G63" s="2"/>
      <c r="H63" s="3">
        <v>0.23</v>
      </c>
      <c r="I63" s="2">
        <f>1.23*F63*G63</f>
        <v>0</v>
      </c>
      <c r="J63" s="10"/>
    </row>
    <row r="64" spans="3:10">
      <c r="C64" s="23"/>
      <c r="D64" s="18" t="s">
        <v>67</v>
      </c>
      <c r="E64" s="18"/>
      <c r="F64" s="18"/>
      <c r="G64" s="19"/>
      <c r="H64" s="18"/>
      <c r="I64" s="24">
        <f>SUM(I62:I63)</f>
        <v>0</v>
      </c>
      <c r="J64" s="10"/>
    </row>
    <row r="66" spans="3:10">
      <c r="C66" s="25"/>
      <c r="D66" s="26" t="s">
        <v>44</v>
      </c>
    </row>
    <row r="67" spans="3:10" ht="36">
      <c r="C67" s="5" t="s">
        <v>4</v>
      </c>
      <c r="D67" s="5" t="s">
        <v>5</v>
      </c>
      <c r="E67" s="5" t="s">
        <v>6</v>
      </c>
      <c r="F67" s="5" t="s">
        <v>7</v>
      </c>
      <c r="G67" s="6" t="s">
        <v>8</v>
      </c>
      <c r="H67" s="5" t="s">
        <v>9</v>
      </c>
      <c r="I67" s="5" t="s">
        <v>10</v>
      </c>
      <c r="J67" s="7" t="s">
        <v>46</v>
      </c>
    </row>
    <row r="68" spans="3:10" ht="24">
      <c r="C68" s="76" t="s">
        <v>11</v>
      </c>
      <c r="D68" s="10" t="s">
        <v>117</v>
      </c>
      <c r="E68" s="1" t="s">
        <v>17</v>
      </c>
      <c r="F68" s="1">
        <v>5400</v>
      </c>
      <c r="G68" s="2"/>
      <c r="H68" s="3">
        <v>0.08</v>
      </c>
      <c r="I68" s="2">
        <f t="shared" ref="I68:I78" si="3">1.08*(F68*G68)</f>
        <v>0</v>
      </c>
      <c r="J68" s="78"/>
    </row>
    <row r="69" spans="3:10" ht="24">
      <c r="C69" s="76" t="s">
        <v>12</v>
      </c>
      <c r="D69" s="10" t="s">
        <v>60</v>
      </c>
      <c r="E69" s="1" t="s">
        <v>17</v>
      </c>
      <c r="F69" s="1">
        <v>8000</v>
      </c>
      <c r="G69" s="2"/>
      <c r="H69" s="3">
        <v>0.08</v>
      </c>
      <c r="I69" s="2">
        <f t="shared" si="3"/>
        <v>0</v>
      </c>
      <c r="J69" s="78"/>
    </row>
    <row r="70" spans="3:10" ht="24">
      <c r="C70" s="76" t="s">
        <v>13</v>
      </c>
      <c r="D70" s="10" t="s">
        <v>161</v>
      </c>
      <c r="E70" s="1" t="s">
        <v>17</v>
      </c>
      <c r="F70" s="1">
        <v>7000</v>
      </c>
      <c r="G70" s="2"/>
      <c r="H70" s="3">
        <v>0.08</v>
      </c>
      <c r="I70" s="2">
        <f t="shared" si="3"/>
        <v>0</v>
      </c>
      <c r="J70" s="78"/>
    </row>
    <row r="71" spans="3:10" ht="24">
      <c r="C71" s="76" t="s">
        <v>15</v>
      </c>
      <c r="D71" s="10" t="s">
        <v>61</v>
      </c>
      <c r="E71" s="1" t="s">
        <v>17</v>
      </c>
      <c r="F71" s="1">
        <v>800</v>
      </c>
      <c r="G71" s="2"/>
      <c r="H71" s="3">
        <v>0.08</v>
      </c>
      <c r="I71" s="2">
        <f t="shared" si="3"/>
        <v>0</v>
      </c>
      <c r="J71" s="78"/>
    </row>
    <row r="72" spans="3:10" ht="24">
      <c r="C72" s="76" t="s">
        <v>18</v>
      </c>
      <c r="D72" s="10" t="s">
        <v>62</v>
      </c>
      <c r="E72" s="1" t="s">
        <v>17</v>
      </c>
      <c r="F72" s="1">
        <v>10000</v>
      </c>
      <c r="G72" s="2"/>
      <c r="H72" s="3">
        <v>0.08</v>
      </c>
      <c r="I72" s="2">
        <f t="shared" si="3"/>
        <v>0</v>
      </c>
      <c r="J72" s="78"/>
    </row>
    <row r="73" spans="3:10" ht="41.25" customHeight="1">
      <c r="C73" s="76" t="s">
        <v>20</v>
      </c>
      <c r="D73" s="34" t="s">
        <v>63</v>
      </c>
      <c r="E73" s="1" t="s">
        <v>17</v>
      </c>
      <c r="F73" s="1">
        <v>21600</v>
      </c>
      <c r="G73" s="2"/>
      <c r="H73" s="3">
        <v>0.08</v>
      </c>
      <c r="I73" s="2">
        <f t="shared" si="3"/>
        <v>0</v>
      </c>
      <c r="J73" s="78"/>
    </row>
    <row r="74" spans="3:10" ht="25.5" customHeight="1">
      <c r="C74" s="76" t="s">
        <v>22</v>
      </c>
      <c r="D74" s="34" t="s">
        <v>89</v>
      </c>
      <c r="E74" s="1" t="s">
        <v>17</v>
      </c>
      <c r="F74" s="1">
        <v>500</v>
      </c>
      <c r="G74" s="2"/>
      <c r="H74" s="3">
        <v>0.08</v>
      </c>
      <c r="I74" s="2">
        <f t="shared" si="3"/>
        <v>0</v>
      </c>
      <c r="J74" s="78"/>
    </row>
    <row r="75" spans="3:10" ht="24" customHeight="1">
      <c r="C75" s="76" t="s">
        <v>24</v>
      </c>
      <c r="D75" s="34" t="s">
        <v>85</v>
      </c>
      <c r="E75" s="1" t="s">
        <v>17</v>
      </c>
      <c r="F75" s="1">
        <v>40</v>
      </c>
      <c r="G75" s="2"/>
      <c r="H75" s="3">
        <v>0.08</v>
      </c>
      <c r="I75" s="2">
        <f t="shared" si="3"/>
        <v>0</v>
      </c>
      <c r="J75" s="78"/>
    </row>
    <row r="76" spans="3:10">
      <c r="C76" s="76" t="s">
        <v>25</v>
      </c>
      <c r="D76" s="10" t="s">
        <v>32</v>
      </c>
      <c r="E76" s="1" t="s">
        <v>17</v>
      </c>
      <c r="F76" s="1">
        <v>5</v>
      </c>
      <c r="G76" s="2"/>
      <c r="H76" s="3">
        <v>0.08</v>
      </c>
      <c r="I76" s="2">
        <f t="shared" si="3"/>
        <v>0</v>
      </c>
      <c r="J76" s="78"/>
    </row>
    <row r="77" spans="3:10" ht="24">
      <c r="C77" s="76" t="s">
        <v>27</v>
      </c>
      <c r="D77" s="10" t="s">
        <v>64</v>
      </c>
      <c r="E77" s="1" t="s">
        <v>17</v>
      </c>
      <c r="F77" s="1">
        <v>15</v>
      </c>
      <c r="G77" s="2"/>
      <c r="H77" s="3">
        <v>0.08</v>
      </c>
      <c r="I77" s="2">
        <f t="shared" si="3"/>
        <v>0</v>
      </c>
      <c r="J77" s="78"/>
    </row>
    <row r="78" spans="3:10" ht="24">
      <c r="C78" s="76" t="s">
        <v>33</v>
      </c>
      <c r="D78" s="10" t="s">
        <v>65</v>
      </c>
      <c r="E78" s="1" t="s">
        <v>17</v>
      </c>
      <c r="F78" s="1">
        <v>20</v>
      </c>
      <c r="G78" s="2"/>
      <c r="H78" s="3">
        <v>0.08</v>
      </c>
      <c r="I78" s="2">
        <f t="shared" si="3"/>
        <v>0</v>
      </c>
      <c r="J78" s="78"/>
    </row>
    <row r="79" spans="3:10" ht="24">
      <c r="C79" s="76" t="s">
        <v>84</v>
      </c>
      <c r="D79" s="10" t="s">
        <v>34</v>
      </c>
      <c r="E79" s="1" t="s">
        <v>17</v>
      </c>
      <c r="F79" s="1">
        <v>2000</v>
      </c>
      <c r="G79" s="2"/>
      <c r="H79" s="3">
        <v>0.08</v>
      </c>
      <c r="I79" s="2">
        <f>1.08*(F79*G79)</f>
        <v>0</v>
      </c>
      <c r="J79" s="78"/>
    </row>
    <row r="80" spans="3:10" ht="24">
      <c r="C80" s="76" t="s">
        <v>91</v>
      </c>
      <c r="D80" s="10" t="s">
        <v>93</v>
      </c>
      <c r="E80" s="1" t="s">
        <v>17</v>
      </c>
      <c r="F80" s="63">
        <v>300</v>
      </c>
      <c r="G80" s="2"/>
      <c r="H80" s="3">
        <v>0.08</v>
      </c>
      <c r="I80" s="77">
        <f>1.08*(F80*G80)</f>
        <v>0</v>
      </c>
      <c r="J80" s="63"/>
    </row>
    <row r="81" spans="1:10" ht="16.5" customHeight="1">
      <c r="C81" s="76" t="s">
        <v>121</v>
      </c>
      <c r="D81" s="15" t="s">
        <v>59</v>
      </c>
      <c r="E81" s="8" t="s">
        <v>17</v>
      </c>
      <c r="F81" s="8">
        <v>500</v>
      </c>
      <c r="G81" s="2"/>
      <c r="H81" s="3">
        <v>0.08</v>
      </c>
      <c r="I81" s="2">
        <f>1.08*(F81*G81)</f>
        <v>0</v>
      </c>
      <c r="J81" s="63"/>
    </row>
    <row r="82" spans="1:10" ht="24">
      <c r="C82" s="76" t="s">
        <v>124</v>
      </c>
      <c r="D82" s="10" t="s">
        <v>97</v>
      </c>
      <c r="E82" s="1" t="s">
        <v>37</v>
      </c>
      <c r="F82" s="1">
        <v>4600</v>
      </c>
      <c r="G82" s="16"/>
      <c r="H82" s="3">
        <v>0.08</v>
      </c>
      <c r="I82" s="2">
        <f>1.08*(F82*G82)</f>
        <v>0</v>
      </c>
      <c r="J82" s="63"/>
    </row>
    <row r="83" spans="1:10">
      <c r="C83" s="78"/>
      <c r="D83" s="147" t="s">
        <v>67</v>
      </c>
      <c r="E83" s="78"/>
      <c r="F83" s="78"/>
      <c r="G83" s="78"/>
      <c r="H83" s="78"/>
      <c r="I83" s="69">
        <f>SUM(I68:I82)</f>
        <v>0</v>
      </c>
      <c r="J83" s="78"/>
    </row>
    <row r="84" spans="1:10">
      <c r="C84" s="88"/>
      <c r="D84" s="152"/>
      <c r="E84" s="88"/>
      <c r="F84" s="88"/>
      <c r="G84" s="88"/>
      <c r="H84" s="88"/>
      <c r="I84" s="153"/>
      <c r="J84" s="88"/>
    </row>
    <row r="85" spans="1:10">
      <c r="C85" s="88"/>
      <c r="D85" s="152"/>
      <c r="E85" s="88"/>
      <c r="F85" s="88"/>
      <c r="G85" s="88"/>
      <c r="H85" s="88"/>
      <c r="I85" s="153"/>
      <c r="J85" s="88"/>
    </row>
    <row r="86" spans="1:10">
      <c r="C86" s="88"/>
      <c r="D86" s="152"/>
      <c r="E86" s="88"/>
      <c r="F86" s="88"/>
      <c r="G86" s="88"/>
      <c r="H86" s="88"/>
      <c r="I86" s="153"/>
      <c r="J86" s="88"/>
    </row>
    <row r="87" spans="1:10">
      <c r="C87" s="88"/>
      <c r="D87" s="152"/>
      <c r="E87" s="88"/>
      <c r="F87" s="88"/>
      <c r="G87" s="88"/>
      <c r="H87" s="88"/>
      <c r="I87" s="153"/>
      <c r="J87" s="88"/>
    </row>
    <row r="88" spans="1:10">
      <c r="C88" s="88"/>
      <c r="D88" s="152"/>
      <c r="E88" s="88"/>
      <c r="F88" s="88"/>
      <c r="G88" s="88"/>
      <c r="H88" s="88"/>
      <c r="I88" s="153"/>
      <c r="J88" s="88"/>
    </row>
    <row r="90" spans="1:10">
      <c r="A90" s="107"/>
      <c r="B90" s="107"/>
      <c r="C90" s="25"/>
      <c r="D90" s="26" t="s">
        <v>45</v>
      </c>
    </row>
    <row r="91" spans="1:10" ht="36">
      <c r="A91" s="107"/>
      <c r="B91" s="107"/>
      <c r="C91" s="5" t="s">
        <v>4</v>
      </c>
      <c r="D91" s="5" t="s">
        <v>5</v>
      </c>
      <c r="E91" s="5" t="s">
        <v>6</v>
      </c>
      <c r="F91" s="5" t="s">
        <v>7</v>
      </c>
      <c r="G91" s="6" t="s">
        <v>8</v>
      </c>
      <c r="H91" s="5" t="s">
        <v>9</v>
      </c>
      <c r="I91" s="5" t="s">
        <v>10</v>
      </c>
      <c r="J91" s="7" t="s">
        <v>46</v>
      </c>
    </row>
    <row r="92" spans="1:10" ht="36">
      <c r="A92" s="107"/>
      <c r="B92" s="107"/>
      <c r="C92" s="76" t="s">
        <v>11</v>
      </c>
      <c r="D92" s="10" t="s">
        <v>99</v>
      </c>
      <c r="E92" s="1" t="s">
        <v>17</v>
      </c>
      <c r="F92" s="1">
        <v>4</v>
      </c>
      <c r="G92" s="2"/>
      <c r="H92" s="3">
        <v>0.08</v>
      </c>
      <c r="I92" s="2">
        <f t="shared" ref="I92:I100" si="4">1.08*(F92*G92)</f>
        <v>0</v>
      </c>
      <c r="J92" s="4"/>
    </row>
    <row r="93" spans="1:10" ht="36">
      <c r="A93" s="107"/>
      <c r="B93" s="107"/>
      <c r="C93" s="76" t="s">
        <v>12</v>
      </c>
      <c r="D93" s="10" t="s">
        <v>100</v>
      </c>
      <c r="E93" s="1" t="s">
        <v>17</v>
      </c>
      <c r="F93" s="1">
        <v>4</v>
      </c>
      <c r="G93" s="2"/>
      <c r="H93" s="3">
        <v>0.08</v>
      </c>
      <c r="I93" s="2">
        <f t="shared" si="4"/>
        <v>0</v>
      </c>
      <c r="J93" s="4"/>
    </row>
    <row r="94" spans="1:10" ht="36.75" customHeight="1">
      <c r="A94" s="107"/>
      <c r="B94" s="107"/>
      <c r="C94" s="76" t="s">
        <v>13</v>
      </c>
      <c r="D94" s="39" t="s">
        <v>101</v>
      </c>
      <c r="E94" s="40" t="s">
        <v>17</v>
      </c>
      <c r="F94" s="40">
        <v>1</v>
      </c>
      <c r="G94" s="41"/>
      <c r="H94" s="42">
        <v>0.08</v>
      </c>
      <c r="I94" s="41">
        <f t="shared" si="4"/>
        <v>0</v>
      </c>
      <c r="J94" s="43"/>
    </row>
    <row r="95" spans="1:10" ht="24">
      <c r="A95" s="107"/>
      <c r="B95" s="107"/>
      <c r="C95" s="76" t="s">
        <v>15</v>
      </c>
      <c r="D95" s="10" t="s">
        <v>95</v>
      </c>
      <c r="E95" s="1" t="s">
        <v>17</v>
      </c>
      <c r="F95" s="1">
        <v>300</v>
      </c>
      <c r="G95" s="2"/>
      <c r="H95" s="3">
        <v>0.08</v>
      </c>
      <c r="I95" s="2">
        <f t="shared" si="4"/>
        <v>0</v>
      </c>
      <c r="J95" s="4"/>
    </row>
    <row r="96" spans="1:10">
      <c r="A96" s="107"/>
      <c r="B96" s="107"/>
      <c r="C96" s="76" t="s">
        <v>18</v>
      </c>
      <c r="D96" s="99" t="s">
        <v>169</v>
      </c>
      <c r="E96" s="1" t="s">
        <v>37</v>
      </c>
      <c r="F96" s="1">
        <v>4000</v>
      </c>
      <c r="G96" s="2"/>
      <c r="H96" s="3">
        <v>0.08</v>
      </c>
      <c r="I96" s="2">
        <f t="shared" si="4"/>
        <v>0</v>
      </c>
      <c r="J96" s="21"/>
    </row>
    <row r="97" spans="3:13" ht="24">
      <c r="C97" s="76" t="s">
        <v>20</v>
      </c>
      <c r="D97" s="10" t="s">
        <v>102</v>
      </c>
      <c r="E97" s="1" t="s">
        <v>17</v>
      </c>
      <c r="F97" s="1">
        <v>20</v>
      </c>
      <c r="G97" s="2"/>
      <c r="H97" s="3">
        <v>0.08</v>
      </c>
      <c r="I97" s="2">
        <f t="shared" si="4"/>
        <v>0</v>
      </c>
      <c r="J97" s="4"/>
    </row>
    <row r="98" spans="3:13" ht="24">
      <c r="C98" s="76" t="s">
        <v>22</v>
      </c>
      <c r="D98" s="10" t="s">
        <v>103</v>
      </c>
      <c r="E98" s="1" t="s">
        <v>17</v>
      </c>
      <c r="F98" s="1">
        <v>50</v>
      </c>
      <c r="G98" s="2"/>
      <c r="H98" s="3">
        <v>0.08</v>
      </c>
      <c r="I98" s="2">
        <f t="shared" si="4"/>
        <v>0</v>
      </c>
      <c r="J98" s="4"/>
    </row>
    <row r="99" spans="3:13" ht="24">
      <c r="C99" s="76" t="s">
        <v>24</v>
      </c>
      <c r="D99" s="39" t="s">
        <v>104</v>
      </c>
      <c r="E99" s="1" t="s">
        <v>17</v>
      </c>
      <c r="F99" s="40">
        <v>100</v>
      </c>
      <c r="G99" s="41"/>
      <c r="H99" s="42">
        <v>0.08</v>
      </c>
      <c r="I99" s="41">
        <f t="shared" si="4"/>
        <v>0</v>
      </c>
      <c r="J99" s="43"/>
    </row>
    <row r="100" spans="3:13" ht="26.25" customHeight="1">
      <c r="C100" s="100" t="s">
        <v>25</v>
      </c>
      <c r="D100" s="138" t="s">
        <v>183</v>
      </c>
      <c r="E100" s="1" t="s">
        <v>17</v>
      </c>
      <c r="F100" s="140">
        <v>200</v>
      </c>
      <c r="G100" s="41"/>
      <c r="H100" s="42">
        <v>0.08</v>
      </c>
      <c r="I100" s="41">
        <f t="shared" si="4"/>
        <v>0</v>
      </c>
      <c r="J100" s="139"/>
    </row>
    <row r="101" spans="3:13" ht="17.25" customHeight="1">
      <c r="C101" s="78"/>
      <c r="D101" s="146" t="s">
        <v>67</v>
      </c>
      <c r="E101" s="78"/>
      <c r="F101" s="78"/>
      <c r="G101" s="78"/>
      <c r="H101" s="78"/>
      <c r="I101" s="69">
        <f>SUM(I92:I100)</f>
        <v>0</v>
      </c>
      <c r="J101" s="78"/>
    </row>
    <row r="102" spans="3:13">
      <c r="I102" s="106"/>
    </row>
    <row r="103" spans="3:13">
      <c r="C103" s="25"/>
    </row>
    <row r="104" spans="3:13">
      <c r="D104" s="26" t="s">
        <v>56</v>
      </c>
    </row>
    <row r="105" spans="3:13" ht="36">
      <c r="C105" s="5" t="s">
        <v>4</v>
      </c>
      <c r="D105" s="5" t="s">
        <v>5</v>
      </c>
      <c r="E105" s="5" t="s">
        <v>6</v>
      </c>
      <c r="F105" s="5" t="s">
        <v>7</v>
      </c>
      <c r="G105" s="6" t="s">
        <v>8</v>
      </c>
      <c r="H105" s="5" t="s">
        <v>9</v>
      </c>
      <c r="I105" s="5" t="s">
        <v>10</v>
      </c>
      <c r="J105" s="7" t="s">
        <v>46</v>
      </c>
    </row>
    <row r="106" spans="3:13" ht="24">
      <c r="C106" s="8" t="s">
        <v>11</v>
      </c>
      <c r="D106" s="108" t="s">
        <v>107</v>
      </c>
      <c r="E106" s="109" t="s">
        <v>37</v>
      </c>
      <c r="F106" s="72">
        <v>300</v>
      </c>
      <c r="G106" s="70"/>
      <c r="H106" s="71">
        <v>0.08</v>
      </c>
      <c r="I106" s="2">
        <f>1.08*(F106*G106)</f>
        <v>0</v>
      </c>
      <c r="J106" s="78"/>
    </row>
    <row r="107" spans="3:13" ht="24">
      <c r="C107" s="8" t="s">
        <v>12</v>
      </c>
      <c r="D107" s="108" t="s">
        <v>108</v>
      </c>
      <c r="E107" s="109" t="s">
        <v>37</v>
      </c>
      <c r="F107" s="72">
        <v>100</v>
      </c>
      <c r="G107" s="70"/>
      <c r="H107" s="71">
        <v>0.08</v>
      </c>
      <c r="I107" s="2">
        <f>1.08*(F107*G107)</f>
        <v>0</v>
      </c>
      <c r="J107" s="78"/>
      <c r="K107" s="116"/>
      <c r="L107" s="117"/>
      <c r="M107" s="88"/>
    </row>
    <row r="108" spans="3:13">
      <c r="C108" s="8" t="s">
        <v>13</v>
      </c>
      <c r="D108" s="110" t="s">
        <v>126</v>
      </c>
      <c r="E108" s="111" t="s">
        <v>37</v>
      </c>
      <c r="F108" s="112">
        <v>50</v>
      </c>
      <c r="G108" s="113"/>
      <c r="H108" s="114">
        <v>0.08</v>
      </c>
      <c r="I108" s="41">
        <f>1.08*(F108*G108)</f>
        <v>0</v>
      </c>
      <c r="J108" s="115"/>
    </row>
    <row r="109" spans="3:13">
      <c r="C109" s="22"/>
      <c r="D109" s="146" t="s">
        <v>67</v>
      </c>
      <c r="E109" s="78"/>
      <c r="F109" s="78"/>
      <c r="G109" s="78"/>
      <c r="H109" s="78"/>
      <c r="I109" s="69">
        <f>SUM(I106:I108)</f>
        <v>0</v>
      </c>
      <c r="J109" s="78"/>
    </row>
    <row r="110" spans="3:13">
      <c r="C110" s="142"/>
      <c r="D110" s="44"/>
      <c r="E110" s="44"/>
      <c r="F110" s="44"/>
      <c r="G110" s="49"/>
      <c r="H110" s="47"/>
    </row>
    <row r="111" spans="3:13">
      <c r="D111" s="26" t="s">
        <v>170</v>
      </c>
    </row>
    <row r="112" spans="3:13" ht="36">
      <c r="C112" s="5" t="s">
        <v>4</v>
      </c>
      <c r="D112" s="5" t="s">
        <v>5</v>
      </c>
      <c r="E112" s="5" t="s">
        <v>6</v>
      </c>
      <c r="F112" s="5" t="s">
        <v>7</v>
      </c>
      <c r="G112" s="6" t="s">
        <v>8</v>
      </c>
      <c r="H112" s="5" t="s">
        <v>9</v>
      </c>
      <c r="I112" s="5" t="s">
        <v>10</v>
      </c>
      <c r="J112" s="7" t="s">
        <v>46</v>
      </c>
    </row>
    <row r="113" spans="3:10" ht="48">
      <c r="C113" s="1" t="s">
        <v>11</v>
      </c>
      <c r="D113" s="15" t="s">
        <v>112</v>
      </c>
      <c r="E113" s="1" t="s">
        <v>17</v>
      </c>
      <c r="F113" s="1">
        <v>200</v>
      </c>
      <c r="G113" s="2"/>
      <c r="H113" s="3">
        <v>0.08</v>
      </c>
      <c r="I113" s="2">
        <f t="shared" ref="I113:I118" si="5">1.08*(F113*G113)</f>
        <v>0</v>
      </c>
      <c r="J113" s="4"/>
    </row>
    <row r="114" spans="3:10" ht="48">
      <c r="C114" s="1" t="s">
        <v>12</v>
      </c>
      <c r="D114" s="15" t="s">
        <v>136</v>
      </c>
      <c r="E114" s="1" t="s">
        <v>17</v>
      </c>
      <c r="F114" s="1">
        <v>100</v>
      </c>
      <c r="G114" s="2"/>
      <c r="H114" s="3">
        <v>0.08</v>
      </c>
      <c r="I114" s="2">
        <f t="shared" si="5"/>
        <v>0</v>
      </c>
      <c r="J114" s="4"/>
    </row>
    <row r="115" spans="3:10" ht="36">
      <c r="C115" s="1" t="s">
        <v>13</v>
      </c>
      <c r="D115" s="15" t="s">
        <v>113</v>
      </c>
      <c r="E115" s="1" t="s">
        <v>17</v>
      </c>
      <c r="F115" s="1">
        <v>1500</v>
      </c>
      <c r="G115" s="2"/>
      <c r="H115" s="3">
        <v>0.08</v>
      </c>
      <c r="I115" s="2">
        <f t="shared" si="5"/>
        <v>0</v>
      </c>
      <c r="J115" s="4"/>
    </row>
    <row r="116" spans="3:10" ht="36">
      <c r="C116" s="1" t="s">
        <v>15</v>
      </c>
      <c r="D116" s="15" t="s">
        <v>114</v>
      </c>
      <c r="E116" s="1" t="s">
        <v>17</v>
      </c>
      <c r="F116" s="1">
        <v>390</v>
      </c>
      <c r="G116" s="2"/>
      <c r="H116" s="3">
        <v>0.08</v>
      </c>
      <c r="I116" s="2">
        <f t="shared" si="5"/>
        <v>0</v>
      </c>
      <c r="J116" s="9"/>
    </row>
    <row r="117" spans="3:10">
      <c r="C117" s="1" t="s">
        <v>18</v>
      </c>
      <c r="D117" s="10" t="s">
        <v>92</v>
      </c>
      <c r="E117" s="1" t="s">
        <v>17</v>
      </c>
      <c r="F117" s="1">
        <v>120</v>
      </c>
      <c r="G117" s="2"/>
      <c r="H117" s="3">
        <v>0.08</v>
      </c>
      <c r="I117" s="2">
        <f t="shared" si="5"/>
        <v>0</v>
      </c>
      <c r="J117" s="4"/>
    </row>
    <row r="118" spans="3:10" ht="27.75" customHeight="1">
      <c r="C118" s="1" t="s">
        <v>20</v>
      </c>
      <c r="D118" s="10" t="s">
        <v>109</v>
      </c>
      <c r="E118" s="1" t="s">
        <v>17</v>
      </c>
      <c r="F118" s="1">
        <v>200</v>
      </c>
      <c r="G118" s="2"/>
      <c r="H118" s="3">
        <v>0.08</v>
      </c>
      <c r="I118" s="2">
        <f t="shared" si="5"/>
        <v>0</v>
      </c>
      <c r="J118" s="4"/>
    </row>
    <row r="119" spans="3:10" ht="407.25" customHeight="1">
      <c r="C119" s="1" t="s">
        <v>22</v>
      </c>
      <c r="D119" s="57" t="s">
        <v>149</v>
      </c>
      <c r="E119" s="1" t="s">
        <v>30</v>
      </c>
      <c r="F119" s="1">
        <v>350</v>
      </c>
      <c r="G119" s="16"/>
      <c r="H119" s="17">
        <v>0.08</v>
      </c>
      <c r="I119" s="2">
        <f>F119*G119*1.08</f>
        <v>0</v>
      </c>
      <c r="J119" s="78"/>
    </row>
    <row r="120" spans="3:10">
      <c r="C120" s="78"/>
      <c r="D120" s="146" t="s">
        <v>67</v>
      </c>
      <c r="E120" s="78"/>
      <c r="F120" s="78"/>
      <c r="G120" s="78"/>
      <c r="H120" s="78"/>
      <c r="I120" s="69">
        <f>SUM(I113:I119)</f>
        <v>0</v>
      </c>
      <c r="J120" s="78"/>
    </row>
    <row r="121" spans="3:10">
      <c r="C121" s="142"/>
    </row>
    <row r="122" spans="3:10">
      <c r="D122" s="26" t="s">
        <v>74</v>
      </c>
    </row>
    <row r="123" spans="3:10" ht="36">
      <c r="C123" s="5" t="s">
        <v>4</v>
      </c>
      <c r="D123" s="5" t="s">
        <v>5</v>
      </c>
      <c r="E123" s="5" t="s">
        <v>6</v>
      </c>
      <c r="F123" s="5" t="s">
        <v>7</v>
      </c>
      <c r="G123" s="6" t="s">
        <v>8</v>
      </c>
      <c r="H123" s="5" t="s">
        <v>9</v>
      </c>
      <c r="I123" s="5" t="s">
        <v>10</v>
      </c>
      <c r="J123" s="7" t="s">
        <v>46</v>
      </c>
    </row>
    <row r="124" spans="3:10">
      <c r="C124" s="76" t="s">
        <v>11</v>
      </c>
      <c r="D124" s="10" t="s">
        <v>47</v>
      </c>
      <c r="E124" s="1" t="s">
        <v>2</v>
      </c>
      <c r="F124" s="1">
        <v>500</v>
      </c>
      <c r="G124" s="16"/>
      <c r="H124" s="17">
        <v>0.08</v>
      </c>
      <c r="I124" s="51">
        <f t="shared" ref="I124:I133" si="6">1.08*G124*F124</f>
        <v>0</v>
      </c>
      <c r="J124" s="10"/>
    </row>
    <row r="125" spans="3:10">
      <c r="C125" s="76" t="s">
        <v>12</v>
      </c>
      <c r="D125" s="10" t="s">
        <v>48</v>
      </c>
      <c r="E125" s="1" t="s">
        <v>2</v>
      </c>
      <c r="F125" s="1">
        <v>2500</v>
      </c>
      <c r="G125" s="16"/>
      <c r="H125" s="17">
        <v>0.08</v>
      </c>
      <c r="I125" s="51">
        <f t="shared" si="6"/>
        <v>0</v>
      </c>
      <c r="J125" s="10"/>
    </row>
    <row r="126" spans="3:10">
      <c r="C126" s="76" t="s">
        <v>13</v>
      </c>
      <c r="D126" s="10" t="s">
        <v>49</v>
      </c>
      <c r="E126" s="1" t="s">
        <v>2</v>
      </c>
      <c r="F126" s="1">
        <v>3500</v>
      </c>
      <c r="G126" s="16"/>
      <c r="H126" s="17">
        <v>0.08</v>
      </c>
      <c r="I126" s="51">
        <f t="shared" si="6"/>
        <v>0</v>
      </c>
      <c r="J126" s="10"/>
    </row>
    <row r="127" spans="3:10">
      <c r="C127" s="76" t="s">
        <v>15</v>
      </c>
      <c r="D127" s="10" t="s">
        <v>50</v>
      </c>
      <c r="E127" s="1" t="s">
        <v>2</v>
      </c>
      <c r="F127" s="1">
        <v>18000</v>
      </c>
      <c r="G127" s="16"/>
      <c r="H127" s="17">
        <v>0.08</v>
      </c>
      <c r="I127" s="51">
        <f t="shared" si="6"/>
        <v>0</v>
      </c>
      <c r="J127" s="10"/>
    </row>
    <row r="128" spans="3:10">
      <c r="C128" s="76" t="s">
        <v>18</v>
      </c>
      <c r="D128" s="10" t="s">
        <v>51</v>
      </c>
      <c r="E128" s="1" t="s">
        <v>2</v>
      </c>
      <c r="F128" s="1">
        <v>5500</v>
      </c>
      <c r="G128" s="16"/>
      <c r="H128" s="17">
        <v>0.08</v>
      </c>
      <c r="I128" s="51">
        <f t="shared" si="6"/>
        <v>0</v>
      </c>
      <c r="J128" s="10"/>
    </row>
    <row r="129" spans="3:10">
      <c r="C129" s="76" t="s">
        <v>20</v>
      </c>
      <c r="D129" s="10" t="s">
        <v>52</v>
      </c>
      <c r="E129" s="1" t="s">
        <v>2</v>
      </c>
      <c r="F129" s="1">
        <v>100</v>
      </c>
      <c r="G129" s="16"/>
      <c r="H129" s="17">
        <v>0.08</v>
      </c>
      <c r="I129" s="51">
        <f t="shared" si="6"/>
        <v>0</v>
      </c>
      <c r="J129" s="10"/>
    </row>
    <row r="130" spans="3:10">
      <c r="C130" s="76" t="s">
        <v>22</v>
      </c>
      <c r="D130" s="10" t="s">
        <v>53</v>
      </c>
      <c r="E130" s="1" t="s">
        <v>2</v>
      </c>
      <c r="F130" s="1">
        <v>160</v>
      </c>
      <c r="G130" s="16"/>
      <c r="H130" s="17">
        <v>0.08</v>
      </c>
      <c r="I130" s="51">
        <f t="shared" si="6"/>
        <v>0</v>
      </c>
      <c r="J130" s="10"/>
    </row>
    <row r="131" spans="3:10">
      <c r="C131" s="76" t="s">
        <v>24</v>
      </c>
      <c r="D131" s="10" t="s">
        <v>165</v>
      </c>
      <c r="E131" s="1" t="s">
        <v>2</v>
      </c>
      <c r="F131" s="1">
        <v>400</v>
      </c>
      <c r="G131" s="16"/>
      <c r="H131" s="17">
        <v>0.08</v>
      </c>
      <c r="I131" s="51">
        <f t="shared" si="6"/>
        <v>0</v>
      </c>
      <c r="J131" s="10"/>
    </row>
    <row r="132" spans="3:10">
      <c r="C132" s="76" t="s">
        <v>25</v>
      </c>
      <c r="D132" s="10" t="s">
        <v>54</v>
      </c>
      <c r="E132" s="1" t="s">
        <v>2</v>
      </c>
      <c r="F132" s="1">
        <v>5500</v>
      </c>
      <c r="G132" s="16"/>
      <c r="H132" s="17">
        <v>0.08</v>
      </c>
      <c r="I132" s="51">
        <f t="shared" si="6"/>
        <v>0</v>
      </c>
      <c r="J132" s="10"/>
    </row>
    <row r="133" spans="3:10">
      <c r="C133" s="76" t="s">
        <v>27</v>
      </c>
      <c r="D133" s="39" t="s">
        <v>132</v>
      </c>
      <c r="E133" s="40" t="s">
        <v>2</v>
      </c>
      <c r="F133" s="40">
        <v>20000</v>
      </c>
      <c r="G133" s="53"/>
      <c r="H133" s="54">
        <v>0.08</v>
      </c>
      <c r="I133" s="136">
        <f t="shared" si="6"/>
        <v>0</v>
      </c>
      <c r="J133" s="39"/>
    </row>
    <row r="134" spans="3:10">
      <c r="C134" s="79"/>
      <c r="D134" s="18" t="s">
        <v>67</v>
      </c>
      <c r="E134" s="1"/>
      <c r="F134" s="1"/>
      <c r="G134" s="16"/>
      <c r="H134" s="17"/>
      <c r="I134" s="52">
        <f>SUM(I124:I133)</f>
        <v>0</v>
      </c>
      <c r="J134" s="10"/>
    </row>
    <row r="135" spans="3:10">
      <c r="C135" s="79"/>
      <c r="D135" s="44"/>
      <c r="E135" s="45"/>
      <c r="F135" s="45"/>
      <c r="G135" s="49"/>
      <c r="H135" s="50"/>
      <c r="I135" s="84"/>
      <c r="J135" s="44"/>
    </row>
    <row r="136" spans="3:10">
      <c r="C136" s="25"/>
      <c r="D136" s="44"/>
      <c r="E136" s="45"/>
      <c r="F136" s="45"/>
      <c r="G136" s="49"/>
      <c r="H136" s="50"/>
    </row>
    <row r="137" spans="3:10">
      <c r="D137" s="26" t="s">
        <v>171</v>
      </c>
    </row>
    <row r="138" spans="3:10" ht="34.5" customHeight="1">
      <c r="C138" s="5" t="s">
        <v>4</v>
      </c>
      <c r="D138" s="5" t="s">
        <v>5</v>
      </c>
      <c r="E138" s="5" t="s">
        <v>6</v>
      </c>
      <c r="F138" s="5" t="s">
        <v>7</v>
      </c>
      <c r="G138" s="6" t="s">
        <v>8</v>
      </c>
      <c r="H138" s="5" t="s">
        <v>9</v>
      </c>
      <c r="I138" s="5" t="s">
        <v>10</v>
      </c>
      <c r="J138" s="7" t="s">
        <v>46</v>
      </c>
    </row>
    <row r="139" spans="3:10" ht="189.75" customHeight="1">
      <c r="C139" s="76" t="s">
        <v>11</v>
      </c>
      <c r="D139" s="34" t="s">
        <v>173</v>
      </c>
      <c r="E139" s="1" t="s">
        <v>2</v>
      </c>
      <c r="F139" s="1">
        <v>50</v>
      </c>
      <c r="G139" s="16"/>
      <c r="H139" s="17">
        <v>0.08</v>
      </c>
      <c r="I139" s="51">
        <f>1.08*G139*F139</f>
        <v>0</v>
      </c>
      <c r="J139" s="39"/>
    </row>
    <row r="140" spans="3:10" ht="171.75" customHeight="1">
      <c r="C140" s="100" t="s">
        <v>12</v>
      </c>
      <c r="D140" s="10" t="s">
        <v>174</v>
      </c>
      <c r="E140" s="1" t="s">
        <v>2</v>
      </c>
      <c r="F140" s="1">
        <v>50</v>
      </c>
      <c r="G140" s="16"/>
      <c r="H140" s="17">
        <v>0.08</v>
      </c>
      <c r="I140" s="51">
        <f>1.08*G140*F140</f>
        <v>0</v>
      </c>
      <c r="J140" s="39"/>
    </row>
    <row r="141" spans="3:10">
      <c r="C141" s="75"/>
      <c r="D141" s="18" t="s">
        <v>67</v>
      </c>
      <c r="E141" s="1"/>
      <c r="F141" s="1"/>
      <c r="G141" s="16"/>
      <c r="H141" s="17"/>
      <c r="I141" s="52">
        <f>SUM(I139:I140)</f>
        <v>0</v>
      </c>
      <c r="J141" s="10"/>
    </row>
    <row r="142" spans="3:10">
      <c r="C142" s="79"/>
      <c r="D142" s="44"/>
      <c r="E142" s="45"/>
      <c r="F142" s="45"/>
      <c r="G142" s="49"/>
      <c r="H142" s="50"/>
      <c r="I142" s="44"/>
      <c r="J142" s="44"/>
    </row>
    <row r="143" spans="3:10">
      <c r="C143" s="79"/>
      <c r="D143" s="44"/>
      <c r="E143" s="45"/>
      <c r="F143" s="45"/>
      <c r="G143" s="49"/>
      <c r="H143" s="50"/>
      <c r="I143" s="44"/>
      <c r="J143" s="44"/>
    </row>
    <row r="144" spans="3:10">
      <c r="C144" s="79"/>
      <c r="D144" s="44"/>
      <c r="E144" s="45"/>
      <c r="F144" s="45"/>
      <c r="G144" s="49"/>
      <c r="H144" s="50"/>
      <c r="I144" s="44"/>
      <c r="J144" s="44"/>
    </row>
    <row r="145" spans="3:10">
      <c r="C145" s="79"/>
      <c r="D145" s="44"/>
      <c r="E145" s="45"/>
      <c r="F145" s="45"/>
      <c r="G145" s="49"/>
      <c r="H145" s="50"/>
      <c r="I145" s="44"/>
      <c r="J145" s="44"/>
    </row>
    <row r="146" spans="3:10">
      <c r="C146" s="79"/>
      <c r="D146" s="44"/>
      <c r="E146" s="45"/>
      <c r="F146" s="45"/>
      <c r="G146" s="49"/>
      <c r="H146" s="50"/>
      <c r="I146" s="44"/>
      <c r="J146" s="44"/>
    </row>
    <row r="147" spans="3:10">
      <c r="C147" s="79"/>
      <c r="D147" s="44"/>
      <c r="E147" s="45"/>
      <c r="F147" s="45"/>
      <c r="G147" s="49"/>
      <c r="H147" s="50"/>
      <c r="I147" s="44"/>
      <c r="J147" s="44"/>
    </row>
    <row r="148" spans="3:10">
      <c r="C148" s="79"/>
      <c r="D148" s="44"/>
      <c r="E148" s="45"/>
      <c r="F148" s="45"/>
      <c r="G148" s="49"/>
      <c r="H148" s="50"/>
      <c r="I148" s="44"/>
      <c r="J148" s="44"/>
    </row>
    <row r="149" spans="3:10">
      <c r="C149" s="79"/>
      <c r="D149" s="44"/>
      <c r="E149" s="45"/>
      <c r="F149" s="45"/>
      <c r="G149" s="49"/>
      <c r="H149" s="50"/>
      <c r="I149" s="44"/>
      <c r="J149" s="44"/>
    </row>
    <row r="150" spans="3:10">
      <c r="C150" s="79"/>
      <c r="D150" s="44"/>
      <c r="E150" s="45"/>
      <c r="F150" s="45"/>
      <c r="G150" s="49"/>
      <c r="H150" s="50"/>
      <c r="I150" s="44"/>
      <c r="J150" s="44"/>
    </row>
    <row r="151" spans="3:10">
      <c r="C151" s="79"/>
      <c r="D151" s="44"/>
      <c r="E151" s="45"/>
      <c r="F151" s="45"/>
      <c r="G151" s="49"/>
      <c r="H151" s="50"/>
      <c r="I151" s="44"/>
      <c r="J151" s="44"/>
    </row>
    <row r="152" spans="3:10">
      <c r="C152" s="79"/>
      <c r="D152" s="44"/>
      <c r="E152" s="45"/>
      <c r="F152" s="45"/>
      <c r="G152" s="49"/>
      <c r="H152" s="50"/>
      <c r="I152" s="44"/>
      <c r="J152" s="44"/>
    </row>
    <row r="153" spans="3:10">
      <c r="C153" s="79"/>
      <c r="D153" s="44"/>
      <c r="E153" s="45"/>
      <c r="F153" s="45"/>
      <c r="G153" s="49"/>
      <c r="H153" s="50"/>
      <c r="I153" s="44"/>
      <c r="J153" s="44"/>
    </row>
    <row r="154" spans="3:10">
      <c r="C154" s="79"/>
      <c r="D154" s="44"/>
      <c r="E154" s="45"/>
      <c r="F154" s="45"/>
      <c r="G154" s="49"/>
      <c r="H154" s="50"/>
      <c r="I154" s="44"/>
      <c r="J154" s="44"/>
    </row>
    <row r="155" spans="3:10">
      <c r="C155" s="25"/>
      <c r="D155" s="44"/>
      <c r="E155" s="45"/>
      <c r="F155" s="45"/>
      <c r="G155" s="49"/>
      <c r="H155" s="50"/>
    </row>
    <row r="156" spans="3:10">
      <c r="D156" s="26" t="s">
        <v>75</v>
      </c>
    </row>
    <row r="157" spans="3:10" ht="39.75" customHeight="1">
      <c r="C157" s="5" t="s">
        <v>4</v>
      </c>
      <c r="D157" s="5" t="s">
        <v>5</v>
      </c>
      <c r="E157" s="5" t="s">
        <v>6</v>
      </c>
      <c r="F157" s="5" t="s">
        <v>7</v>
      </c>
      <c r="G157" s="6" t="s">
        <v>8</v>
      </c>
      <c r="H157" s="5" t="s">
        <v>9</v>
      </c>
      <c r="I157" s="5" t="s">
        <v>10</v>
      </c>
      <c r="J157" s="7" t="s">
        <v>46</v>
      </c>
    </row>
    <row r="158" spans="3:10" ht="114.75" customHeight="1">
      <c r="C158" s="100" t="s">
        <v>11</v>
      </c>
      <c r="D158" s="34" t="s">
        <v>36</v>
      </c>
      <c r="E158" s="1" t="s">
        <v>30</v>
      </c>
      <c r="F158" s="1">
        <v>500</v>
      </c>
      <c r="G158" s="16"/>
      <c r="H158" s="17">
        <v>0.08</v>
      </c>
      <c r="I158" s="2">
        <f>G158*F158*1.08</f>
        <v>0</v>
      </c>
      <c r="J158" s="10"/>
    </row>
    <row r="159" spans="3:10" ht="107.25" customHeight="1">
      <c r="C159" s="100" t="s">
        <v>12</v>
      </c>
      <c r="D159" s="145" t="s">
        <v>86</v>
      </c>
      <c r="E159" s="40" t="s">
        <v>30</v>
      </c>
      <c r="F159" s="40">
        <v>300</v>
      </c>
      <c r="G159" s="53"/>
      <c r="H159" s="54">
        <v>0.08</v>
      </c>
      <c r="I159" s="41">
        <f>G159*F159*1.08</f>
        <v>0</v>
      </c>
      <c r="J159" s="39"/>
    </row>
    <row r="160" spans="3:10" ht="35.25" customHeight="1">
      <c r="C160" s="100" t="s">
        <v>13</v>
      </c>
      <c r="D160" s="145" t="s">
        <v>133</v>
      </c>
      <c r="E160" s="40" t="s">
        <v>55</v>
      </c>
      <c r="F160" s="40">
        <v>200</v>
      </c>
      <c r="G160" s="53"/>
      <c r="H160" s="54">
        <v>0.08</v>
      </c>
      <c r="I160" s="41">
        <f>G160*F160*1.08</f>
        <v>0</v>
      </c>
      <c r="J160" s="39"/>
    </row>
    <row r="161" spans="3:10" ht="103.5" customHeight="1">
      <c r="C161" s="100" t="s">
        <v>15</v>
      </c>
      <c r="D161" s="34" t="s">
        <v>134</v>
      </c>
      <c r="E161" s="1" t="s">
        <v>30</v>
      </c>
      <c r="F161" s="1">
        <v>1200</v>
      </c>
      <c r="G161" s="16"/>
      <c r="H161" s="17">
        <v>0.08</v>
      </c>
      <c r="I161" s="2">
        <f>G161*F161*1.08</f>
        <v>0</v>
      </c>
      <c r="J161" s="10"/>
    </row>
    <row r="162" spans="3:10">
      <c r="C162" s="78"/>
      <c r="D162" s="18" t="s">
        <v>67</v>
      </c>
      <c r="E162" s="1"/>
      <c r="F162" s="1"/>
      <c r="G162" s="16"/>
      <c r="H162" s="17"/>
      <c r="I162" s="2">
        <f>SUM(I158:I161)</f>
        <v>0</v>
      </c>
      <c r="J162" s="10"/>
    </row>
    <row r="163" spans="3:10">
      <c r="C163" s="88"/>
      <c r="D163" s="48"/>
      <c r="E163" s="45"/>
      <c r="F163" s="45"/>
      <c r="G163" s="49"/>
      <c r="H163" s="50"/>
      <c r="I163" s="46"/>
      <c r="J163" s="44"/>
    </row>
    <row r="164" spans="3:10">
      <c r="C164" s="88"/>
      <c r="D164" s="48"/>
      <c r="E164" s="45"/>
      <c r="F164" s="45"/>
      <c r="G164" s="49"/>
      <c r="H164" s="50"/>
      <c r="I164" s="46"/>
      <c r="J164" s="44"/>
    </row>
    <row r="165" spans="3:10">
      <c r="C165" s="88"/>
      <c r="D165" s="48"/>
      <c r="E165" s="45"/>
      <c r="F165" s="45"/>
      <c r="G165" s="49"/>
      <c r="H165" s="50"/>
      <c r="I165" s="46"/>
      <c r="J165" s="44"/>
    </row>
    <row r="166" spans="3:10">
      <c r="C166" s="88"/>
      <c r="D166" s="48"/>
      <c r="E166" s="45"/>
      <c r="F166" s="45"/>
      <c r="G166" s="49"/>
      <c r="H166" s="50"/>
      <c r="I166" s="46"/>
      <c r="J166" s="44"/>
    </row>
    <row r="167" spans="3:10">
      <c r="C167" s="88"/>
      <c r="D167" s="48"/>
      <c r="E167" s="45"/>
      <c r="F167" s="45"/>
      <c r="G167" s="49"/>
      <c r="H167" s="50"/>
      <c r="I167" s="46"/>
      <c r="J167" s="44"/>
    </row>
    <row r="168" spans="3:10">
      <c r="C168" s="88"/>
      <c r="D168" s="48"/>
      <c r="E168" s="45"/>
      <c r="F168" s="45"/>
      <c r="G168" s="49"/>
      <c r="H168" s="50"/>
      <c r="I168" s="46"/>
      <c r="J168" s="44"/>
    </row>
    <row r="169" spans="3:10">
      <c r="C169" s="88"/>
      <c r="D169" s="48"/>
      <c r="E169" s="45"/>
      <c r="F169" s="45"/>
      <c r="G169" s="49"/>
      <c r="H169" s="50"/>
      <c r="I169" s="46"/>
      <c r="J169" s="44"/>
    </row>
    <row r="170" spans="3:10">
      <c r="C170" s="88"/>
      <c r="D170" s="48"/>
      <c r="E170" s="45"/>
      <c r="F170" s="45"/>
      <c r="G170" s="49"/>
      <c r="H170" s="50"/>
      <c r="I170" s="46"/>
      <c r="J170" s="44"/>
    </row>
    <row r="171" spans="3:10">
      <c r="C171" s="88"/>
      <c r="D171" s="48"/>
      <c r="E171" s="45"/>
      <c r="F171" s="45"/>
      <c r="G171" s="49"/>
      <c r="H171" s="50"/>
      <c r="I171" s="46"/>
      <c r="J171" s="44"/>
    </row>
    <row r="172" spans="3:10">
      <c r="C172" s="88"/>
      <c r="D172" s="48"/>
      <c r="E172" s="45"/>
      <c r="F172" s="45"/>
      <c r="G172" s="49"/>
      <c r="H172" s="50"/>
      <c r="I172" s="46"/>
      <c r="J172" s="44"/>
    </row>
    <row r="173" spans="3:10">
      <c r="C173" s="88"/>
      <c r="D173" s="48"/>
      <c r="E173" s="45"/>
      <c r="F173" s="45"/>
      <c r="G173" s="49"/>
      <c r="H173" s="50"/>
      <c r="I173" s="46"/>
      <c r="J173" s="44"/>
    </row>
    <row r="174" spans="3:10">
      <c r="C174" s="88"/>
      <c r="D174" s="48"/>
      <c r="E174" s="45"/>
      <c r="F174" s="45"/>
      <c r="G174" s="49"/>
      <c r="H174" s="50"/>
      <c r="I174" s="46"/>
      <c r="J174" s="44"/>
    </row>
    <row r="175" spans="3:10">
      <c r="C175" s="88"/>
      <c r="D175" s="48"/>
      <c r="E175" s="45"/>
      <c r="F175" s="45"/>
      <c r="G175" s="49"/>
      <c r="H175" s="50"/>
      <c r="I175" s="46"/>
      <c r="J175" s="44"/>
    </row>
    <row r="176" spans="3:10">
      <c r="C176" s="88"/>
      <c r="D176" s="48"/>
      <c r="E176" s="45"/>
      <c r="F176" s="45"/>
      <c r="G176" s="49"/>
      <c r="H176" s="50"/>
      <c r="I176" s="46"/>
      <c r="J176" s="44"/>
    </row>
    <row r="177" spans="3:10">
      <c r="C177" s="88"/>
      <c r="D177" s="48"/>
      <c r="E177" s="45"/>
      <c r="F177" s="45"/>
      <c r="G177" s="49"/>
      <c r="H177" s="50"/>
      <c r="I177" s="46"/>
      <c r="J177" s="44"/>
    </row>
    <row r="178" spans="3:10">
      <c r="C178" s="88"/>
      <c r="D178" s="48"/>
      <c r="E178" s="45"/>
      <c r="F178" s="45"/>
      <c r="G178" s="49"/>
      <c r="H178" s="50"/>
      <c r="I178" s="46"/>
      <c r="J178" s="44"/>
    </row>
    <row r="179" spans="3:10">
      <c r="C179" s="88"/>
      <c r="D179" s="48"/>
      <c r="E179" s="45"/>
      <c r="F179" s="45"/>
      <c r="G179" s="49"/>
      <c r="H179" s="50"/>
      <c r="I179" s="46"/>
      <c r="J179" s="44"/>
    </row>
    <row r="180" spans="3:10">
      <c r="C180" s="88"/>
      <c r="D180" s="48"/>
      <c r="E180" s="45"/>
      <c r="F180" s="45"/>
      <c r="G180" s="49"/>
      <c r="H180" s="50"/>
      <c r="I180" s="46"/>
      <c r="J180" s="44"/>
    </row>
    <row r="181" spans="3:10">
      <c r="I181" s="46"/>
    </row>
    <row r="182" spans="3:10">
      <c r="C182" s="25"/>
      <c r="I182" s="46"/>
    </row>
    <row r="183" spans="3:10">
      <c r="D183" s="26" t="s">
        <v>76</v>
      </c>
    </row>
    <row r="184" spans="3:10" ht="63.75" customHeight="1">
      <c r="C184" s="5" t="s">
        <v>4</v>
      </c>
      <c r="D184" s="5" t="s">
        <v>5</v>
      </c>
      <c r="E184" s="5" t="s">
        <v>6</v>
      </c>
      <c r="F184" s="5" t="s">
        <v>7</v>
      </c>
      <c r="G184" s="6" t="s">
        <v>8</v>
      </c>
      <c r="H184" s="5" t="s">
        <v>9</v>
      </c>
      <c r="I184" s="5" t="s">
        <v>10</v>
      </c>
      <c r="J184" s="7" t="s">
        <v>46</v>
      </c>
    </row>
    <row r="185" spans="3:10" ht="192" customHeight="1">
      <c r="C185" s="22" t="s">
        <v>11</v>
      </c>
      <c r="D185" s="34" t="s">
        <v>151</v>
      </c>
      <c r="E185" s="1" t="s">
        <v>55</v>
      </c>
      <c r="F185" s="1">
        <v>3500</v>
      </c>
      <c r="G185" s="2"/>
      <c r="H185" s="3">
        <v>0.08</v>
      </c>
      <c r="I185" s="2">
        <f>G185*F185*1.08</f>
        <v>0</v>
      </c>
      <c r="J185" s="4"/>
    </row>
    <row r="186" spans="3:10" ht="219.75" customHeight="1">
      <c r="C186" s="22" t="s">
        <v>12</v>
      </c>
      <c r="D186" s="34" t="s">
        <v>150</v>
      </c>
      <c r="E186" s="1" t="s">
        <v>55</v>
      </c>
      <c r="F186" s="1">
        <v>500</v>
      </c>
      <c r="G186" s="2"/>
      <c r="H186" s="3">
        <v>0.08</v>
      </c>
      <c r="I186" s="2">
        <f>G186*F186*1.08</f>
        <v>0</v>
      </c>
      <c r="J186" s="4"/>
    </row>
    <row r="187" spans="3:10">
      <c r="C187" s="78"/>
      <c r="D187" s="59" t="s">
        <v>67</v>
      </c>
      <c r="E187" s="1"/>
      <c r="F187" s="1"/>
      <c r="G187" s="2"/>
      <c r="H187" s="3"/>
      <c r="I187" s="2">
        <f>SUM(I185:I186)</f>
        <v>0</v>
      </c>
      <c r="J187" s="4"/>
    </row>
    <row r="188" spans="3:10">
      <c r="C188" s="88"/>
      <c r="D188" s="154"/>
      <c r="E188" s="45"/>
      <c r="F188" s="45"/>
      <c r="G188" s="46"/>
      <c r="H188" s="47"/>
      <c r="I188" s="46"/>
      <c r="J188" s="55"/>
    </row>
    <row r="189" spans="3:10">
      <c r="C189" s="88"/>
      <c r="D189" s="154"/>
      <c r="E189" s="45"/>
      <c r="F189" s="45"/>
      <c r="G189" s="46"/>
      <c r="H189" s="47"/>
      <c r="I189" s="46"/>
      <c r="J189" s="55"/>
    </row>
    <row r="190" spans="3:10">
      <c r="C190" s="88"/>
      <c r="D190" s="154"/>
      <c r="E190" s="45"/>
      <c r="F190" s="45"/>
      <c r="G190" s="46"/>
      <c r="H190" s="47"/>
      <c r="I190" s="46"/>
      <c r="J190" s="55"/>
    </row>
    <row r="191" spans="3:10">
      <c r="C191" s="88"/>
      <c r="D191" s="154"/>
      <c r="E191" s="45"/>
      <c r="F191" s="45"/>
      <c r="G191" s="46"/>
      <c r="H191" s="47"/>
      <c r="I191" s="46"/>
      <c r="J191" s="55"/>
    </row>
    <row r="192" spans="3:10">
      <c r="C192" s="88"/>
      <c r="D192" s="154"/>
      <c r="E192" s="45"/>
      <c r="F192" s="45"/>
      <c r="G192" s="46"/>
      <c r="H192" s="47"/>
      <c r="I192" s="46"/>
      <c r="J192" s="55"/>
    </row>
    <row r="193" spans="3:10">
      <c r="C193" s="88"/>
      <c r="D193" s="154"/>
      <c r="E193" s="45"/>
      <c r="F193" s="45"/>
      <c r="G193" s="46"/>
      <c r="H193" s="47"/>
      <c r="I193" s="46"/>
      <c r="J193" s="55"/>
    </row>
    <row r="194" spans="3:10">
      <c r="C194" s="88"/>
      <c r="D194" s="154"/>
      <c r="E194" s="45"/>
      <c r="F194" s="45"/>
      <c r="G194" s="46"/>
      <c r="H194" s="47"/>
      <c r="I194" s="46"/>
      <c r="J194" s="55"/>
    </row>
    <row r="195" spans="3:10">
      <c r="C195" s="88"/>
      <c r="D195" s="154"/>
      <c r="E195" s="45"/>
      <c r="F195" s="45"/>
      <c r="G195" s="46"/>
      <c r="H195" s="47"/>
      <c r="I195" s="46"/>
      <c r="J195" s="55"/>
    </row>
    <row r="196" spans="3:10">
      <c r="C196" s="88"/>
      <c r="D196" s="154"/>
      <c r="E196" s="45"/>
      <c r="F196" s="45"/>
      <c r="G196" s="46"/>
      <c r="H196" s="47"/>
      <c r="I196" s="46"/>
      <c r="J196" s="55"/>
    </row>
    <row r="197" spans="3:10">
      <c r="C197" s="88"/>
      <c r="D197" s="154"/>
      <c r="E197" s="45"/>
      <c r="F197" s="45"/>
      <c r="G197" s="46"/>
      <c r="H197" s="47"/>
      <c r="I197" s="46"/>
      <c r="J197" s="55"/>
    </row>
    <row r="198" spans="3:10">
      <c r="C198" s="88"/>
      <c r="D198" s="154"/>
      <c r="E198" s="45"/>
      <c r="F198" s="45"/>
      <c r="G198" s="46"/>
      <c r="H198" s="47"/>
      <c r="I198" s="46"/>
      <c r="J198" s="55"/>
    </row>
    <row r="199" spans="3:10">
      <c r="C199" s="142"/>
    </row>
    <row r="200" spans="3:10">
      <c r="D200" s="26" t="s">
        <v>77</v>
      </c>
    </row>
    <row r="201" spans="3:10" ht="49.5" customHeight="1">
      <c r="C201" s="5" t="s">
        <v>4</v>
      </c>
      <c r="D201" s="5" t="s">
        <v>5</v>
      </c>
      <c r="E201" s="5" t="s">
        <v>6</v>
      </c>
      <c r="F201" s="5" t="s">
        <v>7</v>
      </c>
      <c r="G201" s="6" t="s">
        <v>8</v>
      </c>
      <c r="H201" s="5" t="s">
        <v>9</v>
      </c>
      <c r="I201" s="5" t="s">
        <v>10</v>
      </c>
      <c r="J201" s="7" t="s">
        <v>46</v>
      </c>
    </row>
    <row r="202" spans="3:10" ht="149.25" customHeight="1">
      <c r="C202" s="1" t="s">
        <v>11</v>
      </c>
      <c r="D202" s="34" t="s">
        <v>152</v>
      </c>
      <c r="E202" s="10" t="s">
        <v>30</v>
      </c>
      <c r="F202" s="10">
        <v>700</v>
      </c>
      <c r="G202" s="16"/>
      <c r="H202" s="3">
        <v>0.08</v>
      </c>
      <c r="I202" s="2">
        <f>F202*G202*1.08</f>
        <v>0</v>
      </c>
      <c r="J202" s="18"/>
    </row>
    <row r="203" spans="3:10" ht="384" customHeight="1">
      <c r="C203" s="1" t="s">
        <v>12</v>
      </c>
      <c r="D203" s="34" t="s">
        <v>179</v>
      </c>
      <c r="E203" s="10" t="s">
        <v>155</v>
      </c>
      <c r="F203" s="10">
        <v>300</v>
      </c>
      <c r="G203" s="16"/>
      <c r="H203" s="3">
        <v>0.08</v>
      </c>
      <c r="I203" s="2">
        <f>F203*G203*1.08</f>
        <v>0</v>
      </c>
      <c r="J203" s="18"/>
    </row>
    <row r="204" spans="3:10" ht="185.25" customHeight="1">
      <c r="C204" s="1" t="s">
        <v>13</v>
      </c>
      <c r="D204" s="34" t="s">
        <v>172</v>
      </c>
      <c r="E204" s="10" t="s">
        <v>156</v>
      </c>
      <c r="F204" s="10">
        <v>120</v>
      </c>
      <c r="G204" s="16"/>
      <c r="H204" s="3">
        <v>0.08</v>
      </c>
      <c r="I204" s="2">
        <f>F204*G204*1.08</f>
        <v>0</v>
      </c>
      <c r="J204" s="18"/>
    </row>
    <row r="205" spans="3:10" ht="124.5" customHeight="1">
      <c r="C205" s="1" t="s">
        <v>15</v>
      </c>
      <c r="D205" s="34" t="s">
        <v>180</v>
      </c>
      <c r="E205" s="10" t="s">
        <v>156</v>
      </c>
      <c r="F205" s="10">
        <v>1080</v>
      </c>
      <c r="G205" s="16"/>
      <c r="H205" s="3">
        <v>0.08</v>
      </c>
      <c r="I205" s="2">
        <f>F205*G205*1.08</f>
        <v>0</v>
      </c>
      <c r="J205" s="18"/>
    </row>
    <row r="206" spans="3:10" ht="159" customHeight="1">
      <c r="C206" s="1" t="s">
        <v>18</v>
      </c>
      <c r="D206" s="34" t="s">
        <v>157</v>
      </c>
      <c r="E206" s="10" t="s">
        <v>156</v>
      </c>
      <c r="F206" s="10">
        <v>50</v>
      </c>
      <c r="G206" s="16"/>
      <c r="H206" s="3">
        <v>0.08</v>
      </c>
      <c r="I206" s="2">
        <f>F206*G206*1.08</f>
        <v>0</v>
      </c>
      <c r="J206" s="18"/>
    </row>
    <row r="207" spans="3:10" ht="18.75" customHeight="1">
      <c r="C207" s="22"/>
      <c r="D207" s="59" t="s">
        <v>67</v>
      </c>
      <c r="E207" s="10"/>
      <c r="F207" s="10"/>
      <c r="G207" s="16"/>
      <c r="H207" s="3"/>
      <c r="I207" s="2">
        <f>SUM(I202:I206)</f>
        <v>0</v>
      </c>
      <c r="J207" s="18"/>
    </row>
    <row r="208" spans="3:10">
      <c r="D208" s="56"/>
      <c r="E208" s="44"/>
      <c r="F208" s="44"/>
      <c r="G208" s="49"/>
      <c r="H208" s="47"/>
    </row>
    <row r="209" spans="3:10">
      <c r="C209" s="25"/>
    </row>
    <row r="210" spans="3:10">
      <c r="D210" s="26" t="s">
        <v>144</v>
      </c>
    </row>
    <row r="211" spans="3:10" ht="60" customHeight="1">
      <c r="C211" s="5" t="s">
        <v>4</v>
      </c>
      <c r="D211" s="5" t="s">
        <v>5</v>
      </c>
      <c r="E211" s="5" t="s">
        <v>6</v>
      </c>
      <c r="F211" s="5" t="s">
        <v>7</v>
      </c>
      <c r="G211" s="6" t="s">
        <v>8</v>
      </c>
      <c r="H211" s="5" t="s">
        <v>9</v>
      </c>
      <c r="I211" s="5" t="s">
        <v>10</v>
      </c>
      <c r="J211" s="7" t="s">
        <v>46</v>
      </c>
    </row>
    <row r="212" spans="3:10" ht="48">
      <c r="C212" s="118" t="s">
        <v>11</v>
      </c>
      <c r="D212" s="34" t="s">
        <v>115</v>
      </c>
      <c r="E212" s="10" t="s">
        <v>30</v>
      </c>
      <c r="F212" s="10">
        <v>3000</v>
      </c>
      <c r="G212" s="16"/>
      <c r="H212" s="3">
        <v>0.08</v>
      </c>
      <c r="I212" s="2">
        <f>F212*G212*1.08</f>
        <v>0</v>
      </c>
      <c r="J212" s="10"/>
    </row>
    <row r="214" spans="3:10">
      <c r="C214" s="25"/>
    </row>
    <row r="215" spans="3:10">
      <c r="D215" s="26" t="s">
        <v>175</v>
      </c>
    </row>
    <row r="216" spans="3:10" ht="36">
      <c r="C216" s="5" t="s">
        <v>4</v>
      </c>
      <c r="D216" s="5" t="s">
        <v>5</v>
      </c>
      <c r="E216" s="5" t="s">
        <v>6</v>
      </c>
      <c r="F216" s="5" t="s">
        <v>7</v>
      </c>
      <c r="G216" s="6" t="s">
        <v>8</v>
      </c>
      <c r="H216" s="5" t="s">
        <v>9</v>
      </c>
      <c r="I216" s="5" t="s">
        <v>10</v>
      </c>
      <c r="J216" s="7" t="s">
        <v>46</v>
      </c>
    </row>
    <row r="217" spans="3:10" ht="24">
      <c r="C217" s="118" t="s">
        <v>11</v>
      </c>
      <c r="D217" s="141" t="s">
        <v>129</v>
      </c>
      <c r="E217" s="119" t="s">
        <v>120</v>
      </c>
      <c r="F217" s="119">
        <v>100</v>
      </c>
      <c r="G217" s="120"/>
      <c r="H217" s="121">
        <v>0.08</v>
      </c>
      <c r="I217" s="2">
        <f>F217*G217*1.08</f>
        <v>0</v>
      </c>
      <c r="J217" s="122"/>
    </row>
    <row r="218" spans="3:10">
      <c r="C218" s="142"/>
    </row>
    <row r="219" spans="3:10">
      <c r="D219" s="26" t="s">
        <v>78</v>
      </c>
    </row>
    <row r="220" spans="3:10" ht="90" customHeight="1">
      <c r="C220" s="5" t="s">
        <v>4</v>
      </c>
      <c r="D220" s="5" t="s">
        <v>5</v>
      </c>
      <c r="E220" s="5" t="s">
        <v>6</v>
      </c>
      <c r="F220" s="5" t="s">
        <v>7</v>
      </c>
      <c r="G220" s="6" t="s">
        <v>8</v>
      </c>
      <c r="H220" s="5" t="s">
        <v>9</v>
      </c>
      <c r="I220" s="5" t="s">
        <v>10</v>
      </c>
      <c r="J220" s="91" t="s">
        <v>46</v>
      </c>
    </row>
    <row r="221" spans="3:10" ht="88.5" customHeight="1">
      <c r="C221" s="118" t="s">
        <v>11</v>
      </c>
      <c r="D221" s="123" t="s">
        <v>176</v>
      </c>
      <c r="E221" s="8" t="s">
        <v>37</v>
      </c>
      <c r="F221" s="124">
        <v>80</v>
      </c>
      <c r="G221" s="120"/>
      <c r="H221" s="121">
        <v>0.08</v>
      </c>
      <c r="I221" s="90">
        <f>F221*G221*1.08</f>
        <v>0</v>
      </c>
      <c r="J221" s="85"/>
    </row>
    <row r="223" spans="3:10">
      <c r="C223" s="25"/>
    </row>
    <row r="224" spans="3:10">
      <c r="D224" s="26" t="s">
        <v>79</v>
      </c>
    </row>
    <row r="225" spans="3:10" ht="36">
      <c r="C225" s="5" t="s">
        <v>4</v>
      </c>
      <c r="D225" s="5" t="s">
        <v>5</v>
      </c>
      <c r="E225" s="5" t="s">
        <v>6</v>
      </c>
      <c r="F225" s="5" t="s">
        <v>7</v>
      </c>
      <c r="G225" s="6" t="s">
        <v>8</v>
      </c>
      <c r="H225" s="5" t="s">
        <v>9</v>
      </c>
      <c r="I225" s="5" t="s">
        <v>10</v>
      </c>
      <c r="J225" s="7" t="s">
        <v>46</v>
      </c>
    </row>
    <row r="226" spans="3:10" ht="24">
      <c r="C226" s="103" t="s">
        <v>11</v>
      </c>
      <c r="D226" s="125" t="s">
        <v>138</v>
      </c>
      <c r="E226" s="96" t="s">
        <v>37</v>
      </c>
      <c r="F226" s="126">
        <v>80</v>
      </c>
      <c r="G226" s="127"/>
      <c r="H226" s="128">
        <v>0.08</v>
      </c>
      <c r="I226" s="41">
        <f>F226*G226*1.08</f>
        <v>0</v>
      </c>
      <c r="J226" s="129"/>
    </row>
    <row r="227" spans="3:10" ht="36">
      <c r="C227" s="103" t="s">
        <v>12</v>
      </c>
      <c r="D227" s="123" t="s">
        <v>139</v>
      </c>
      <c r="E227" s="8" t="s">
        <v>37</v>
      </c>
      <c r="F227" s="8">
        <v>50</v>
      </c>
      <c r="G227" s="130"/>
      <c r="H227" s="131">
        <v>0.08</v>
      </c>
      <c r="I227" s="2">
        <f>F227*G227*1.08</f>
        <v>0</v>
      </c>
      <c r="J227" s="122"/>
    </row>
    <row r="228" spans="3:10" ht="36">
      <c r="C228" s="103" t="s">
        <v>13</v>
      </c>
      <c r="D228" s="123" t="s">
        <v>140</v>
      </c>
      <c r="E228" s="8" t="s">
        <v>37</v>
      </c>
      <c r="F228" s="8">
        <v>5</v>
      </c>
      <c r="G228" s="130"/>
      <c r="H228" s="131">
        <v>0.08</v>
      </c>
      <c r="I228" s="2">
        <f>F228*G228*1.08</f>
        <v>0</v>
      </c>
      <c r="J228" s="122"/>
    </row>
    <row r="229" spans="3:10" ht="24">
      <c r="C229" s="103" t="s">
        <v>15</v>
      </c>
      <c r="D229" s="123" t="s">
        <v>146</v>
      </c>
      <c r="E229" s="8" t="s">
        <v>120</v>
      </c>
      <c r="F229" s="8">
        <v>50</v>
      </c>
      <c r="G229" s="130"/>
      <c r="H229" s="131">
        <v>0.08</v>
      </c>
      <c r="I229" s="2">
        <f>F229*G229*1.08</f>
        <v>0</v>
      </c>
      <c r="J229" s="122"/>
    </row>
    <row r="230" spans="3:10">
      <c r="C230" s="143"/>
      <c r="D230" s="149" t="s">
        <v>67</v>
      </c>
      <c r="E230" s="78"/>
      <c r="F230" s="78"/>
      <c r="G230" s="78"/>
      <c r="H230" s="78"/>
      <c r="I230" s="69">
        <f>SUM(I226:I229)</f>
        <v>0</v>
      </c>
      <c r="J230" s="78"/>
    </row>
    <row r="231" spans="3:10">
      <c r="C231" s="142"/>
      <c r="D231" s="132"/>
      <c r="E231" s="88"/>
      <c r="F231" s="88"/>
      <c r="G231" s="88"/>
      <c r="H231" s="88"/>
    </row>
    <row r="232" spans="3:10">
      <c r="D232" s="26" t="s">
        <v>80</v>
      </c>
    </row>
    <row r="233" spans="3:10" ht="36">
      <c r="C233" s="5" t="s">
        <v>4</v>
      </c>
      <c r="D233" s="5" t="s">
        <v>5</v>
      </c>
      <c r="E233" s="5" t="s">
        <v>6</v>
      </c>
      <c r="F233" s="5" t="s">
        <v>7</v>
      </c>
      <c r="G233" s="6" t="s">
        <v>8</v>
      </c>
      <c r="H233" s="5" t="s">
        <v>9</v>
      </c>
      <c r="I233" s="5" t="s">
        <v>10</v>
      </c>
      <c r="J233" s="7" t="s">
        <v>46</v>
      </c>
    </row>
    <row r="234" spans="3:10">
      <c r="C234" s="75" t="s">
        <v>11</v>
      </c>
      <c r="D234" s="11" t="s">
        <v>142</v>
      </c>
      <c r="E234" s="8" t="s">
        <v>17</v>
      </c>
      <c r="F234" s="12">
        <v>25</v>
      </c>
      <c r="G234" s="74"/>
      <c r="H234" s="131">
        <v>0.08</v>
      </c>
      <c r="I234" s="2">
        <f>F234*G234*1.08</f>
        <v>0</v>
      </c>
      <c r="J234" s="122"/>
    </row>
    <row r="235" spans="3:10">
      <c r="C235" s="142"/>
      <c r="D235" s="133"/>
      <c r="E235" s="81"/>
      <c r="F235" s="81"/>
      <c r="G235" s="117"/>
      <c r="H235" s="134"/>
    </row>
    <row r="236" spans="3:10">
      <c r="D236" s="26" t="s">
        <v>81</v>
      </c>
    </row>
    <row r="237" spans="3:10" ht="36">
      <c r="C237" s="5" t="s">
        <v>4</v>
      </c>
      <c r="D237" s="5" t="s">
        <v>5</v>
      </c>
      <c r="E237" s="5" t="s">
        <v>6</v>
      </c>
      <c r="F237" s="5" t="s">
        <v>7</v>
      </c>
      <c r="G237" s="6" t="s">
        <v>8</v>
      </c>
      <c r="H237" s="5" t="s">
        <v>9</v>
      </c>
      <c r="I237" s="5" t="s">
        <v>10</v>
      </c>
      <c r="J237" s="7" t="s">
        <v>46</v>
      </c>
    </row>
    <row r="238" spans="3:10" ht="24">
      <c r="C238" s="75" t="s">
        <v>11</v>
      </c>
      <c r="D238" s="11" t="s">
        <v>143</v>
      </c>
      <c r="E238" s="8" t="s">
        <v>17</v>
      </c>
      <c r="F238" s="12">
        <v>700</v>
      </c>
      <c r="G238" s="74"/>
      <c r="H238" s="131">
        <v>0.08</v>
      </c>
      <c r="I238" s="2">
        <f>F238*G238*1.08</f>
        <v>0</v>
      </c>
      <c r="J238" s="122"/>
    </row>
    <row r="239" spans="3:10">
      <c r="D239" s="80"/>
      <c r="E239" s="81"/>
      <c r="F239" s="82"/>
      <c r="G239" s="83"/>
      <c r="H239" s="134"/>
    </row>
    <row r="241" spans="3:10">
      <c r="D241" s="26" t="s">
        <v>130</v>
      </c>
    </row>
    <row r="242" spans="3:10" ht="36">
      <c r="C242" s="5" t="s">
        <v>4</v>
      </c>
      <c r="D242" s="5" t="s">
        <v>5</v>
      </c>
      <c r="E242" s="5" t="s">
        <v>6</v>
      </c>
      <c r="F242" s="5" t="s">
        <v>7</v>
      </c>
      <c r="G242" s="6" t="s">
        <v>8</v>
      </c>
      <c r="H242" s="5" t="s">
        <v>9</v>
      </c>
      <c r="I242" s="5" t="s">
        <v>10</v>
      </c>
      <c r="J242" s="7" t="s">
        <v>46</v>
      </c>
    </row>
    <row r="243" spans="3:10" ht="45" customHeight="1">
      <c r="C243" s="63" t="s">
        <v>11</v>
      </c>
      <c r="D243" s="85" t="s">
        <v>160</v>
      </c>
      <c r="E243" s="1" t="s">
        <v>55</v>
      </c>
      <c r="F243" s="1">
        <v>100</v>
      </c>
      <c r="G243" s="16"/>
      <c r="H243" s="17">
        <v>0.08</v>
      </c>
      <c r="I243" s="51">
        <f>1.08*G243*F243</f>
        <v>0</v>
      </c>
      <c r="J243" s="10"/>
    </row>
    <row r="244" spans="3:10" ht="36">
      <c r="C244" s="63" t="s">
        <v>12</v>
      </c>
      <c r="D244" s="86" t="s">
        <v>158</v>
      </c>
      <c r="E244" s="1" t="s">
        <v>55</v>
      </c>
      <c r="F244" s="1">
        <v>60</v>
      </c>
      <c r="G244" s="16"/>
      <c r="H244" s="17">
        <v>0.08</v>
      </c>
      <c r="I244" s="51">
        <f>1.08*G244*F244</f>
        <v>0</v>
      </c>
      <c r="J244" s="10"/>
    </row>
    <row r="245" spans="3:10">
      <c r="C245" s="78"/>
      <c r="D245" s="146" t="s">
        <v>67</v>
      </c>
      <c r="E245" s="78"/>
      <c r="F245" s="78"/>
      <c r="G245" s="78"/>
      <c r="H245" s="78"/>
      <c r="I245" s="70">
        <f>SUM(I243:I244)</f>
        <v>0</v>
      </c>
      <c r="J245" s="78"/>
    </row>
    <row r="247" spans="3:10">
      <c r="D247" s="26" t="s">
        <v>137</v>
      </c>
    </row>
    <row r="248" spans="3:10" ht="36">
      <c r="C248" s="93" t="s">
        <v>4</v>
      </c>
      <c r="D248" s="5" t="s">
        <v>5</v>
      </c>
      <c r="E248" s="5" t="s">
        <v>6</v>
      </c>
      <c r="F248" s="5" t="s">
        <v>7</v>
      </c>
      <c r="G248" s="6" t="s">
        <v>8</v>
      </c>
      <c r="H248" s="5" t="s">
        <v>9</v>
      </c>
      <c r="I248" s="5" t="s">
        <v>10</v>
      </c>
      <c r="J248" s="7" t="s">
        <v>46</v>
      </c>
    </row>
    <row r="249" spans="3:10" ht="36">
      <c r="C249" s="63" t="s">
        <v>11</v>
      </c>
      <c r="D249" s="92" t="s">
        <v>159</v>
      </c>
      <c r="E249" s="1" t="s">
        <v>55</v>
      </c>
      <c r="F249" s="1">
        <v>15</v>
      </c>
      <c r="G249" s="16"/>
      <c r="H249" s="17">
        <v>0.08</v>
      </c>
      <c r="I249" s="51">
        <f>1.08*G249*F249</f>
        <v>0</v>
      </c>
      <c r="J249" s="10"/>
    </row>
    <row r="250" spans="3:10">
      <c r="D250" s="135"/>
    </row>
    <row r="253" spans="3:10">
      <c r="D253" s="26" t="s">
        <v>141</v>
      </c>
    </row>
    <row r="254" spans="3:10" ht="36">
      <c r="C254" s="93" t="s">
        <v>4</v>
      </c>
      <c r="D254" s="5" t="s">
        <v>5</v>
      </c>
      <c r="E254" s="5" t="s">
        <v>6</v>
      </c>
      <c r="F254" s="5" t="s">
        <v>7</v>
      </c>
      <c r="G254" s="6" t="s">
        <v>8</v>
      </c>
      <c r="H254" s="5" t="s">
        <v>9</v>
      </c>
      <c r="I254" s="5" t="s">
        <v>10</v>
      </c>
      <c r="J254" s="7" t="s">
        <v>46</v>
      </c>
    </row>
    <row r="255" spans="3:10" ht="36">
      <c r="C255" s="63" t="s">
        <v>11</v>
      </c>
      <c r="D255" s="92" t="s">
        <v>162</v>
      </c>
      <c r="E255" s="1" t="s">
        <v>55</v>
      </c>
      <c r="F255" s="1">
        <v>15</v>
      </c>
      <c r="G255" s="16"/>
      <c r="H255" s="17">
        <v>0.08</v>
      </c>
      <c r="I255" s="51">
        <f t="shared" ref="I255:I260" si="7">1.08*G255*F255</f>
        <v>0</v>
      </c>
      <c r="J255" s="10"/>
    </row>
    <row r="256" spans="3:10" ht="75" customHeight="1">
      <c r="C256" s="63" t="s">
        <v>12</v>
      </c>
      <c r="D256" s="92" t="s">
        <v>166</v>
      </c>
      <c r="E256" s="1" t="s">
        <v>55</v>
      </c>
      <c r="F256" s="1">
        <v>15</v>
      </c>
      <c r="G256" s="16"/>
      <c r="H256" s="17">
        <v>0.08</v>
      </c>
      <c r="I256" s="51">
        <f t="shared" si="7"/>
        <v>0</v>
      </c>
      <c r="J256" s="10"/>
    </row>
    <row r="257" spans="3:10" ht="78" customHeight="1">
      <c r="C257" s="63" t="s">
        <v>13</v>
      </c>
      <c r="D257" s="92" t="s">
        <v>178</v>
      </c>
      <c r="E257" s="1" t="s">
        <v>55</v>
      </c>
      <c r="F257" s="1">
        <v>15</v>
      </c>
      <c r="G257" s="16"/>
      <c r="H257" s="17">
        <v>0.08</v>
      </c>
      <c r="I257" s="51">
        <f t="shared" si="7"/>
        <v>0</v>
      </c>
      <c r="J257" s="10"/>
    </row>
    <row r="258" spans="3:10" ht="55.5" customHeight="1">
      <c r="C258" s="63" t="s">
        <v>15</v>
      </c>
      <c r="D258" s="94" t="s">
        <v>167</v>
      </c>
      <c r="E258" s="1" t="s">
        <v>55</v>
      </c>
      <c r="F258" s="1">
        <v>15</v>
      </c>
      <c r="G258" s="16"/>
      <c r="H258" s="17">
        <v>0.08</v>
      </c>
      <c r="I258" s="51">
        <f t="shared" si="7"/>
        <v>0</v>
      </c>
      <c r="J258" s="10"/>
    </row>
    <row r="259" spans="3:10" ht="39" customHeight="1">
      <c r="C259" s="63" t="s">
        <v>18</v>
      </c>
      <c r="D259" s="94" t="s">
        <v>168</v>
      </c>
      <c r="E259" s="1" t="s">
        <v>55</v>
      </c>
      <c r="F259" s="1">
        <v>15</v>
      </c>
      <c r="G259" s="16"/>
      <c r="H259" s="17">
        <v>0.08</v>
      </c>
      <c r="I259" s="51">
        <f t="shared" si="7"/>
        <v>0</v>
      </c>
      <c r="J259" s="10"/>
    </row>
    <row r="260" spans="3:10">
      <c r="C260" s="63" t="s">
        <v>20</v>
      </c>
      <c r="D260" s="92" t="s">
        <v>163</v>
      </c>
      <c r="E260" s="1" t="s">
        <v>55</v>
      </c>
      <c r="F260" s="1">
        <v>8</v>
      </c>
      <c r="G260" s="16"/>
      <c r="H260" s="17">
        <v>0.23</v>
      </c>
      <c r="I260" s="51">
        <f t="shared" si="7"/>
        <v>0</v>
      </c>
      <c r="J260" s="10"/>
    </row>
    <row r="261" spans="3:10">
      <c r="C261" s="78"/>
      <c r="D261" s="150" t="s">
        <v>67</v>
      </c>
      <c r="E261" s="78"/>
      <c r="F261" s="78"/>
      <c r="G261" s="78"/>
      <c r="H261" s="78"/>
      <c r="I261" s="70">
        <f>SUM(I255:I260)</f>
        <v>0</v>
      </c>
      <c r="J261" s="78"/>
    </row>
    <row r="262" spans="3:10">
      <c r="D262" s="135"/>
    </row>
    <row r="263" spans="3:10">
      <c r="D263" s="26" t="s">
        <v>181</v>
      </c>
    </row>
    <row r="264" spans="3:10" ht="58.5" customHeight="1">
      <c r="C264" s="5" t="s">
        <v>4</v>
      </c>
      <c r="D264" s="5" t="s">
        <v>5</v>
      </c>
      <c r="E264" s="5" t="s">
        <v>6</v>
      </c>
      <c r="F264" s="5" t="s">
        <v>7</v>
      </c>
      <c r="G264" s="6" t="s">
        <v>8</v>
      </c>
      <c r="H264" s="5" t="s">
        <v>9</v>
      </c>
      <c r="I264" s="5" t="s">
        <v>10</v>
      </c>
      <c r="J264" s="7" t="s">
        <v>46</v>
      </c>
    </row>
    <row r="265" spans="3:10" ht="51" customHeight="1">
      <c r="C265" s="102" t="s">
        <v>11</v>
      </c>
      <c r="D265" s="87" t="s">
        <v>105</v>
      </c>
      <c r="E265" s="8" t="s">
        <v>17</v>
      </c>
      <c r="F265" s="12">
        <v>30</v>
      </c>
      <c r="G265" s="13"/>
      <c r="H265" s="3">
        <v>0.08</v>
      </c>
      <c r="I265" s="2">
        <f>1.08*(F265*G265)</f>
        <v>0</v>
      </c>
      <c r="J265" s="4"/>
    </row>
    <row r="266" spans="3:10" ht="28.5" customHeight="1">
      <c r="C266" s="102" t="s">
        <v>12</v>
      </c>
      <c r="D266" s="87" t="s">
        <v>106</v>
      </c>
      <c r="E266" s="8" t="s">
        <v>17</v>
      </c>
      <c r="F266" s="12">
        <v>80</v>
      </c>
      <c r="G266" s="13"/>
      <c r="H266" s="3">
        <v>0.08</v>
      </c>
      <c r="I266" s="2">
        <f>1.08*(F266*G266)</f>
        <v>0</v>
      </c>
      <c r="J266" s="4"/>
    </row>
    <row r="267" spans="3:10" ht="24">
      <c r="C267" s="102" t="s">
        <v>13</v>
      </c>
      <c r="D267" s="95" t="s">
        <v>177</v>
      </c>
      <c r="E267" s="96" t="s">
        <v>17</v>
      </c>
      <c r="F267" s="97">
        <v>100</v>
      </c>
      <c r="G267" s="98"/>
      <c r="H267" s="42">
        <v>0.08</v>
      </c>
      <c r="I267" s="41">
        <f>1.08*(F267*G267)</f>
        <v>0</v>
      </c>
      <c r="J267" s="43"/>
    </row>
    <row r="268" spans="3:10">
      <c r="C268" s="102"/>
      <c r="D268" s="146" t="s">
        <v>67</v>
      </c>
      <c r="E268" s="78"/>
      <c r="F268" s="78"/>
      <c r="G268" s="78"/>
      <c r="H268" s="78"/>
      <c r="I268" s="69">
        <f>SUM(I265:I267)</f>
        <v>0</v>
      </c>
      <c r="J268" s="78"/>
    </row>
    <row r="269" spans="3:10">
      <c r="I269" s="137"/>
      <c r="J269" s="137"/>
    </row>
    <row r="270" spans="3:10" ht="24">
      <c r="D270" s="144" t="s">
        <v>135</v>
      </c>
      <c r="E270" s="137"/>
      <c r="F270" s="137"/>
      <c r="G270" s="137"/>
      <c r="H270" s="137"/>
    </row>
  </sheetData>
  <pageMargins left="0" right="0" top="0" bottom="0"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opatrunki 2019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Darek</dc:creator>
  <cp:lastModifiedBy>Szpital1</cp:lastModifiedBy>
  <cp:lastPrinted>2019-02-12T11:21:16Z</cp:lastPrinted>
  <dcterms:created xsi:type="dcterms:W3CDTF">2012-03-22T09:32:51Z</dcterms:created>
  <dcterms:modified xsi:type="dcterms:W3CDTF">2019-02-12T11:21:22Z</dcterms:modified>
</cp:coreProperties>
</file>